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4" i="1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<sst xmlns="http://schemas.openxmlformats.org/spreadsheetml/2006/main" count="804" uniqueCount="237">
  <si>
    <t>江苏省沛县2026年面向社会公开招聘编制教师进入资格复审人员名单</t>
  </si>
  <si>
    <t>序号</t>
  </si>
  <si>
    <t>姓名</t>
  </si>
  <si>
    <t>性别</t>
  </si>
  <si>
    <t>职位代码</t>
  </si>
  <si>
    <t>职位名称</t>
  </si>
  <si>
    <t>招考单位</t>
  </si>
  <si>
    <t>准考证号码</t>
  </si>
  <si>
    <t>考场号</t>
  </si>
  <si>
    <t>座位号</t>
  </si>
  <si>
    <t>成绩</t>
  </si>
  <si>
    <t>备注</t>
  </si>
  <si>
    <t>张思丹</t>
  </si>
  <si>
    <t>女</t>
  </si>
  <si>
    <t>高中语文教师</t>
  </si>
  <si>
    <t>江苏省沛县中学</t>
  </si>
  <si>
    <t>第一考场</t>
  </si>
  <si>
    <t>01</t>
  </si>
  <si>
    <t>王盈</t>
  </si>
  <si>
    <t>02</t>
  </si>
  <si>
    <t>龚芮</t>
  </si>
  <si>
    <t>04</t>
  </si>
  <si>
    <t>郝炜</t>
  </si>
  <si>
    <t>男</t>
  </si>
  <si>
    <t>高中化学教师</t>
  </si>
  <si>
    <t>第二考场</t>
  </si>
  <si>
    <t>07</t>
  </si>
  <si>
    <t>赵海成</t>
  </si>
  <si>
    <t>08</t>
  </si>
  <si>
    <t>刘广昌</t>
  </si>
  <si>
    <t>05</t>
  </si>
  <si>
    <t>滕楚泉</t>
  </si>
  <si>
    <t>高中英语教师</t>
  </si>
  <si>
    <t>沛县歌风中学</t>
  </si>
  <si>
    <t>第三考场</t>
  </si>
  <si>
    <t>10</t>
  </si>
  <si>
    <t>孙钰洁</t>
  </si>
  <si>
    <t>13</t>
  </si>
  <si>
    <t>刘蕊</t>
  </si>
  <si>
    <t>赵甜甜</t>
  </si>
  <si>
    <t>16</t>
  </si>
  <si>
    <t>邴锦绣</t>
  </si>
  <si>
    <t>09</t>
  </si>
  <si>
    <t>王志豪</t>
  </si>
  <si>
    <t>12</t>
  </si>
  <si>
    <t>邵佳月</t>
  </si>
  <si>
    <t>高中生物教师</t>
  </si>
  <si>
    <t>第五考场</t>
  </si>
  <si>
    <t>20</t>
  </si>
  <si>
    <t>李春红</t>
  </si>
  <si>
    <t>蔡新如</t>
  </si>
  <si>
    <t>23</t>
  </si>
  <si>
    <t>刘苏纬</t>
  </si>
  <si>
    <t>高中数学教师</t>
  </si>
  <si>
    <t>沛县沛城高级中学</t>
  </si>
  <si>
    <t>第六考场</t>
  </si>
  <si>
    <t>25</t>
  </si>
  <si>
    <t>武忆芳</t>
  </si>
  <si>
    <t>18</t>
  </si>
  <si>
    <t>黄文清</t>
  </si>
  <si>
    <t>李汪荣</t>
  </si>
  <si>
    <t>大屯矿区第一中学</t>
  </si>
  <si>
    <t>30</t>
  </si>
  <si>
    <t>王梦园</t>
  </si>
  <si>
    <t>第七考场</t>
  </si>
  <si>
    <t>王韶</t>
  </si>
  <si>
    <t>24</t>
  </si>
  <si>
    <t>徐欢</t>
  </si>
  <si>
    <t>赵紫佳</t>
  </si>
  <si>
    <t>29</t>
  </si>
  <si>
    <t>李光玮</t>
  </si>
  <si>
    <t>27</t>
  </si>
  <si>
    <t>陈星瑜</t>
  </si>
  <si>
    <t>31</t>
  </si>
  <si>
    <t>谢雨婷</t>
  </si>
  <si>
    <t>22</t>
  </si>
  <si>
    <t>李天乐</t>
  </si>
  <si>
    <t>26</t>
  </si>
  <si>
    <t>武光科</t>
  </si>
  <si>
    <t>高中地理教师</t>
  </si>
  <si>
    <t>第八考场</t>
  </si>
  <si>
    <t>吴志河</t>
  </si>
  <si>
    <t>郭乐岩</t>
  </si>
  <si>
    <t>陈梓康</t>
  </si>
  <si>
    <t>高中历史教师</t>
  </si>
  <si>
    <t>沛县体育中学</t>
  </si>
  <si>
    <t>第十考场</t>
  </si>
  <si>
    <t>03</t>
  </si>
  <si>
    <t>卢慧</t>
  </si>
  <si>
    <t>第九考场</t>
  </si>
  <si>
    <t>郝韵</t>
  </si>
  <si>
    <t>06</t>
  </si>
  <si>
    <t>张程智</t>
  </si>
  <si>
    <t>计算机类教师</t>
  </si>
  <si>
    <t>江苏省沛县中等专业学校</t>
  </si>
  <si>
    <t>第十一考场</t>
  </si>
  <si>
    <t>田刘妍</t>
  </si>
  <si>
    <t>仇鑫</t>
  </si>
  <si>
    <t>房志聪</t>
  </si>
  <si>
    <t>梁冉冉</t>
  </si>
  <si>
    <t>和树天</t>
  </si>
  <si>
    <t>张中源</t>
  </si>
  <si>
    <t>第十二考场</t>
  </si>
  <si>
    <t>李雨彤</t>
  </si>
  <si>
    <t>杨新宇</t>
  </si>
  <si>
    <t>戴广强</t>
  </si>
  <si>
    <t>满臣泽</t>
  </si>
  <si>
    <t>机电类教师</t>
  </si>
  <si>
    <t>第十三考场</t>
  </si>
  <si>
    <t>刘理想</t>
  </si>
  <si>
    <t>何鑫龙</t>
  </si>
  <si>
    <t>孙战</t>
  </si>
  <si>
    <t>王小龙</t>
  </si>
  <si>
    <t>王赛</t>
  </si>
  <si>
    <t>高成丽</t>
  </si>
  <si>
    <t>魏蜜</t>
  </si>
  <si>
    <t>陈斌</t>
  </si>
  <si>
    <t>王海航</t>
  </si>
  <si>
    <t>石翔宇</t>
  </si>
  <si>
    <t>胡远旭</t>
  </si>
  <si>
    <t>电子类教师</t>
  </si>
  <si>
    <t>第十四考场</t>
  </si>
  <si>
    <t>白玉玺</t>
  </si>
  <si>
    <t>祖婉婉</t>
  </si>
  <si>
    <t>鹿春怡</t>
  </si>
  <si>
    <t>房康康</t>
  </si>
  <si>
    <t>杜鹏飞</t>
  </si>
  <si>
    <t>仲欢周</t>
  </si>
  <si>
    <t>旅游类教师</t>
  </si>
  <si>
    <t>第十五考场</t>
  </si>
  <si>
    <t>王亚洁</t>
  </si>
  <si>
    <t>11</t>
  </si>
  <si>
    <t>崔彭田</t>
  </si>
  <si>
    <t>李兆茹</t>
  </si>
  <si>
    <t>王瑶</t>
  </si>
  <si>
    <t>王睿</t>
  </si>
  <si>
    <t>张星薇</t>
  </si>
  <si>
    <t>服装类教师</t>
  </si>
  <si>
    <t>朱柏衡</t>
  </si>
  <si>
    <t>建筑类教师</t>
  </si>
  <si>
    <t>第十六考场</t>
  </si>
  <si>
    <t>21</t>
  </si>
  <si>
    <t>闫常山</t>
  </si>
  <si>
    <t>黄雪强</t>
  </si>
  <si>
    <t>黄慧豪</t>
  </si>
  <si>
    <t>纺织类教师</t>
  </si>
  <si>
    <t>第二十二考场</t>
  </si>
  <si>
    <t>高贺琪</t>
  </si>
  <si>
    <t>梁晓冬</t>
  </si>
  <si>
    <t>庄芸菲</t>
  </si>
  <si>
    <t>数学教师</t>
  </si>
  <si>
    <t>李灿灿</t>
  </si>
  <si>
    <t>祁玉</t>
  </si>
  <si>
    <t>28</t>
  </si>
  <si>
    <t>王若卿</t>
  </si>
  <si>
    <t>语文教师</t>
  </si>
  <si>
    <t>周小雨</t>
  </si>
  <si>
    <t>康佳文</t>
  </si>
  <si>
    <t>中职语文教师</t>
  </si>
  <si>
    <t>徐州安保中等专业学校</t>
  </si>
  <si>
    <t>孙溪</t>
  </si>
  <si>
    <t>高郡阳</t>
  </si>
  <si>
    <t>14</t>
  </si>
  <si>
    <t>马敏</t>
  </si>
  <si>
    <t>李怡然</t>
  </si>
  <si>
    <t>黄维</t>
  </si>
  <si>
    <t>沙蒙娜</t>
  </si>
  <si>
    <t>郑红艳</t>
  </si>
  <si>
    <t>马雨桐</t>
  </si>
  <si>
    <t>武悦</t>
  </si>
  <si>
    <t>陈昌辉</t>
  </si>
  <si>
    <t>中职数学教师</t>
  </si>
  <si>
    <t>33</t>
  </si>
  <si>
    <t>胡雅琪</t>
  </si>
  <si>
    <t>32</t>
  </si>
  <si>
    <t>朱贺</t>
  </si>
  <si>
    <t>中职英语教师</t>
  </si>
  <si>
    <t>第四考场</t>
  </si>
  <si>
    <t>王雅雯</t>
  </si>
  <si>
    <t>尤萨</t>
  </si>
  <si>
    <t>陈铭欣</t>
  </si>
  <si>
    <t>张维维</t>
  </si>
  <si>
    <t>黄浇浇</t>
  </si>
  <si>
    <t>19</t>
  </si>
  <si>
    <t>姬佩娜</t>
  </si>
  <si>
    <t>中职政治教师</t>
  </si>
  <si>
    <t>王宇</t>
  </si>
  <si>
    <t>许艺娓</t>
  </si>
  <si>
    <t>谢富泽</t>
  </si>
  <si>
    <t>中职历史教师</t>
  </si>
  <si>
    <t>季梦超</t>
  </si>
  <si>
    <t>刘洁</t>
  </si>
  <si>
    <t>17</t>
  </si>
  <si>
    <t>常文萍</t>
  </si>
  <si>
    <t>中职中餐烹饪教师</t>
  </si>
  <si>
    <t>张悦</t>
  </si>
  <si>
    <t>唐磊</t>
  </si>
  <si>
    <t>中职养殖教师</t>
  </si>
  <si>
    <t>第十八考场</t>
  </si>
  <si>
    <t>薛甜</t>
  </si>
  <si>
    <t>第十七考场</t>
  </si>
  <si>
    <t>闫嫚</t>
  </si>
  <si>
    <t>李朱宣</t>
  </si>
  <si>
    <t>中职种植教师</t>
  </si>
  <si>
    <t>第十九考场</t>
  </si>
  <si>
    <t>张东正</t>
  </si>
  <si>
    <t>15</t>
  </si>
  <si>
    <t>王子腾</t>
  </si>
  <si>
    <t>王紫衡</t>
  </si>
  <si>
    <t>中职运动训练教师</t>
  </si>
  <si>
    <t>第二十考场</t>
  </si>
  <si>
    <t>袁晨智</t>
  </si>
  <si>
    <t>李敏</t>
  </si>
  <si>
    <t>宋洁</t>
  </si>
  <si>
    <t>第二十一考场</t>
  </si>
  <si>
    <t>卢雨阳</t>
  </si>
  <si>
    <t>吴世晴</t>
  </si>
  <si>
    <t>刘楚</t>
  </si>
  <si>
    <t>张博文</t>
  </si>
  <si>
    <t>李英康</t>
  </si>
  <si>
    <t>李晓骞</t>
  </si>
  <si>
    <t>中职无人机教师</t>
  </si>
  <si>
    <t>安聪</t>
  </si>
  <si>
    <t>王若愚</t>
  </si>
  <si>
    <t>潘梓良</t>
  </si>
  <si>
    <t>中职安全技术与管理教师</t>
  </si>
  <si>
    <t>张翼飞</t>
  </si>
  <si>
    <t>孙雯</t>
  </si>
  <si>
    <t>肖玥</t>
  </si>
  <si>
    <t>张苏</t>
  </si>
  <si>
    <t>法律教师</t>
  </si>
  <si>
    <t>仝文倩</t>
  </si>
  <si>
    <t>毛雨萌</t>
  </si>
  <si>
    <t>徐鑫</t>
  </si>
  <si>
    <t>智慧健康养老服务</t>
  </si>
  <si>
    <t>王一玫</t>
  </si>
  <si>
    <t>李功欣</t>
  </si>
</sst>
</file>

<file path=xl/styles.xml><?xml version="1.0" encoding="utf-8"?>
<styleSheet xmlns="http://schemas.openxmlformats.org/spreadsheetml/2006/main">
  <numFmts count="1">
    <numFmt numFmtId="178" formatCode="0.00_);[Red]\(0.00\)"/>
  </numFmts>
  <fonts count="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34"/>
  <sheetViews>
    <sheetView tabSelected="1" workbookViewId="0">
      <selection activeCell="M13" sqref="M13:M14"/>
    </sheetView>
  </sheetViews>
  <sheetFormatPr defaultColWidth="9" defaultRowHeight="13.5"/>
  <cols>
    <col min="1" max="1" width="5.375" style="1" customWidth="1"/>
    <col min="2" max="2" width="9" style="1"/>
    <col min="3" max="3" width="5.375" style="1" customWidth="1"/>
    <col min="4" max="4" width="12.875" style="1" customWidth="1"/>
    <col min="5" max="5" width="15" style="1" customWidth="1"/>
    <col min="6" max="6" width="19" style="1" customWidth="1"/>
    <col min="7" max="7" width="11.5" style="1" customWidth="1"/>
    <col min="8" max="8" width="12.875" style="1" customWidth="1"/>
    <col min="9" max="9" width="7.375" style="1" customWidth="1"/>
    <col min="10" max="10" width="11.75" style="2" customWidth="1"/>
    <col min="11" max="11" width="10.5" style="1" customWidth="1"/>
    <col min="12" max="13" width="9" style="2"/>
    <col min="14" max="16384" width="9" style="1"/>
  </cols>
  <sheetData>
    <row r="1" spans="1:14" ht="41.1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4" ht="33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4" t="s">
        <v>10</v>
      </c>
      <c r="K2" s="5" t="s">
        <v>11</v>
      </c>
      <c r="N2" s="6"/>
    </row>
    <row r="3" spans="1:14">
      <c r="A3" s="5">
        <v>1</v>
      </c>
      <c r="B3" s="5" t="s">
        <v>12</v>
      </c>
      <c r="C3" s="5" t="s">
        <v>13</v>
      </c>
      <c r="D3" s="5" t="str">
        <f>"1101"</f>
        <v>1101</v>
      </c>
      <c r="E3" s="5" t="s">
        <v>14</v>
      </c>
      <c r="F3" s="5" t="s">
        <v>15</v>
      </c>
      <c r="G3" s="5">
        <v>2026050101</v>
      </c>
      <c r="H3" s="5" t="s">
        <v>16</v>
      </c>
      <c r="I3" s="8" t="s">
        <v>17</v>
      </c>
      <c r="J3" s="7">
        <v>75</v>
      </c>
      <c r="K3" s="5"/>
      <c r="N3" s="6"/>
    </row>
    <row r="4" spans="1:14">
      <c r="A4" s="5">
        <v>2</v>
      </c>
      <c r="B4" s="5" t="s">
        <v>18</v>
      </c>
      <c r="C4" s="5" t="s">
        <v>13</v>
      </c>
      <c r="D4" s="5" t="str">
        <f>"1101"</f>
        <v>1101</v>
      </c>
      <c r="E4" s="5" t="s">
        <v>14</v>
      </c>
      <c r="F4" s="5" t="s">
        <v>15</v>
      </c>
      <c r="G4" s="5">
        <v>2026050102</v>
      </c>
      <c r="H4" s="5" t="s">
        <v>16</v>
      </c>
      <c r="I4" s="8" t="s">
        <v>19</v>
      </c>
      <c r="J4" s="7">
        <v>73</v>
      </c>
      <c r="K4" s="5"/>
      <c r="N4" s="6"/>
    </row>
    <row r="5" spans="1:14">
      <c r="A5" s="5">
        <v>3</v>
      </c>
      <c r="B5" s="5" t="s">
        <v>20</v>
      </c>
      <c r="C5" s="5" t="s">
        <v>13</v>
      </c>
      <c r="D5" s="5" t="str">
        <f>"1101"</f>
        <v>1101</v>
      </c>
      <c r="E5" s="5" t="s">
        <v>14</v>
      </c>
      <c r="F5" s="5" t="s">
        <v>15</v>
      </c>
      <c r="G5" s="5">
        <v>2026050104</v>
      </c>
      <c r="H5" s="5" t="s">
        <v>16</v>
      </c>
      <c r="I5" s="8" t="s">
        <v>21</v>
      </c>
      <c r="J5" s="7">
        <v>72</v>
      </c>
      <c r="K5" s="5"/>
      <c r="N5" s="6"/>
    </row>
    <row r="6" spans="1:14">
      <c r="A6" s="5">
        <v>4</v>
      </c>
      <c r="B6" s="5" t="s">
        <v>22</v>
      </c>
      <c r="C6" s="5" t="s">
        <v>23</v>
      </c>
      <c r="D6" s="5" t="str">
        <f>"1102"</f>
        <v>1102</v>
      </c>
      <c r="E6" s="5" t="s">
        <v>24</v>
      </c>
      <c r="F6" s="5" t="s">
        <v>15</v>
      </c>
      <c r="G6" s="5">
        <v>2026050207</v>
      </c>
      <c r="H6" s="5" t="s">
        <v>25</v>
      </c>
      <c r="I6" s="8" t="s">
        <v>26</v>
      </c>
      <c r="J6" s="7">
        <v>81</v>
      </c>
      <c r="K6" s="5"/>
      <c r="N6" s="6"/>
    </row>
    <row r="7" spans="1:14">
      <c r="A7" s="5">
        <v>5</v>
      </c>
      <c r="B7" s="5" t="s">
        <v>27</v>
      </c>
      <c r="C7" s="5" t="s">
        <v>23</v>
      </c>
      <c r="D7" s="5" t="str">
        <f>"1102"</f>
        <v>1102</v>
      </c>
      <c r="E7" s="5" t="s">
        <v>24</v>
      </c>
      <c r="F7" s="5" t="s">
        <v>15</v>
      </c>
      <c r="G7" s="5">
        <v>2026050208</v>
      </c>
      <c r="H7" s="5" t="s">
        <v>25</v>
      </c>
      <c r="I7" s="8" t="s">
        <v>28</v>
      </c>
      <c r="J7" s="7">
        <v>74.599999999999994</v>
      </c>
      <c r="K7" s="5"/>
      <c r="N7" s="6"/>
    </row>
    <row r="8" spans="1:14">
      <c r="A8" s="5">
        <v>6</v>
      </c>
      <c r="B8" s="5" t="s">
        <v>29</v>
      </c>
      <c r="C8" s="5" t="s">
        <v>23</v>
      </c>
      <c r="D8" s="5" t="str">
        <f>"1102"</f>
        <v>1102</v>
      </c>
      <c r="E8" s="5" t="s">
        <v>24</v>
      </c>
      <c r="F8" s="5" t="s">
        <v>15</v>
      </c>
      <c r="G8" s="5">
        <v>2026050205</v>
      </c>
      <c r="H8" s="5" t="s">
        <v>25</v>
      </c>
      <c r="I8" s="8" t="s">
        <v>30</v>
      </c>
      <c r="J8" s="7">
        <v>74.400000000000006</v>
      </c>
      <c r="K8" s="5"/>
      <c r="N8" s="6"/>
    </row>
    <row r="9" spans="1:14">
      <c r="A9" s="5">
        <v>7</v>
      </c>
      <c r="B9" s="5" t="s">
        <v>31</v>
      </c>
      <c r="C9" s="5" t="s">
        <v>13</v>
      </c>
      <c r="D9" s="5" t="str">
        <f>"1201"</f>
        <v>1201</v>
      </c>
      <c r="E9" s="5" t="s">
        <v>32</v>
      </c>
      <c r="F9" s="5" t="s">
        <v>33</v>
      </c>
      <c r="G9" s="5">
        <v>2026050310</v>
      </c>
      <c r="H9" s="5" t="s">
        <v>34</v>
      </c>
      <c r="I9" s="8" t="s">
        <v>35</v>
      </c>
      <c r="J9" s="7">
        <v>89.4</v>
      </c>
      <c r="K9" s="5"/>
      <c r="N9" s="6"/>
    </row>
    <row r="10" spans="1:14">
      <c r="A10" s="5">
        <v>8</v>
      </c>
      <c r="B10" s="5" t="s">
        <v>36</v>
      </c>
      <c r="C10" s="5" t="s">
        <v>13</v>
      </c>
      <c r="D10" s="5" t="str">
        <f>"1201"</f>
        <v>1201</v>
      </c>
      <c r="E10" s="5" t="s">
        <v>32</v>
      </c>
      <c r="F10" s="5" t="s">
        <v>33</v>
      </c>
      <c r="G10" s="5">
        <v>2026050313</v>
      </c>
      <c r="H10" s="5" t="s">
        <v>34</v>
      </c>
      <c r="I10" s="8" t="s">
        <v>37</v>
      </c>
      <c r="J10" s="7">
        <v>84</v>
      </c>
      <c r="K10" s="5"/>
      <c r="N10" s="6"/>
    </row>
    <row r="11" spans="1:14">
      <c r="A11" s="5">
        <v>9</v>
      </c>
      <c r="B11" s="5" t="s">
        <v>38</v>
      </c>
      <c r="C11" s="5" t="s">
        <v>13</v>
      </c>
      <c r="D11" s="5" t="str">
        <f>"1201"</f>
        <v>1201</v>
      </c>
      <c r="E11" s="5" t="s">
        <v>32</v>
      </c>
      <c r="F11" s="5" t="s">
        <v>33</v>
      </c>
      <c r="G11" s="5">
        <v>2026050307</v>
      </c>
      <c r="H11" s="5" t="s">
        <v>34</v>
      </c>
      <c r="I11" s="8" t="s">
        <v>26</v>
      </c>
      <c r="J11" s="7">
        <v>83</v>
      </c>
      <c r="K11" s="5"/>
      <c r="N11" s="6"/>
    </row>
    <row r="12" spans="1:14">
      <c r="A12" s="5">
        <v>10</v>
      </c>
      <c r="B12" s="5" t="s">
        <v>39</v>
      </c>
      <c r="C12" s="5" t="s">
        <v>13</v>
      </c>
      <c r="D12" s="5" t="str">
        <f>"1202"</f>
        <v>1202</v>
      </c>
      <c r="E12" s="5" t="s">
        <v>24</v>
      </c>
      <c r="F12" s="5" t="s">
        <v>33</v>
      </c>
      <c r="G12" s="5">
        <v>2026050216</v>
      </c>
      <c r="H12" s="5" t="s">
        <v>25</v>
      </c>
      <c r="I12" s="8" t="s">
        <v>40</v>
      </c>
      <c r="J12" s="7">
        <v>70.2</v>
      </c>
      <c r="K12" s="5"/>
      <c r="N12" s="6"/>
    </row>
    <row r="13" spans="1:14">
      <c r="A13" s="5">
        <v>11</v>
      </c>
      <c r="B13" s="5" t="s">
        <v>41</v>
      </c>
      <c r="C13" s="5" t="s">
        <v>13</v>
      </c>
      <c r="D13" s="5" t="str">
        <f>"1202"</f>
        <v>1202</v>
      </c>
      <c r="E13" s="5" t="s">
        <v>24</v>
      </c>
      <c r="F13" s="5" t="s">
        <v>33</v>
      </c>
      <c r="G13" s="5">
        <v>2026050209</v>
      </c>
      <c r="H13" s="5" t="s">
        <v>25</v>
      </c>
      <c r="I13" s="8" t="s">
        <v>42</v>
      </c>
      <c r="J13" s="7">
        <v>67.2</v>
      </c>
      <c r="K13" s="5"/>
      <c r="N13" s="6"/>
    </row>
    <row r="14" spans="1:14">
      <c r="A14" s="5">
        <v>12</v>
      </c>
      <c r="B14" s="5" t="s">
        <v>43</v>
      </c>
      <c r="C14" s="5" t="s">
        <v>23</v>
      </c>
      <c r="D14" s="5" t="str">
        <f>"1202"</f>
        <v>1202</v>
      </c>
      <c r="E14" s="5" t="s">
        <v>24</v>
      </c>
      <c r="F14" s="5" t="s">
        <v>33</v>
      </c>
      <c r="G14" s="5">
        <v>2026050212</v>
      </c>
      <c r="H14" s="5" t="s">
        <v>25</v>
      </c>
      <c r="I14" s="8" t="s">
        <v>44</v>
      </c>
      <c r="J14" s="7">
        <v>61.2</v>
      </c>
      <c r="K14" s="5"/>
      <c r="N14" s="6"/>
    </row>
    <row r="15" spans="1:14">
      <c r="A15" s="5">
        <v>13</v>
      </c>
      <c r="B15" s="5" t="s">
        <v>45</v>
      </c>
      <c r="C15" s="5" t="s">
        <v>13</v>
      </c>
      <c r="D15" s="5" t="str">
        <f>"1203"</f>
        <v>1203</v>
      </c>
      <c r="E15" s="5" t="s">
        <v>46</v>
      </c>
      <c r="F15" s="5" t="s">
        <v>33</v>
      </c>
      <c r="G15" s="5">
        <v>2026050520</v>
      </c>
      <c r="H15" s="5" t="s">
        <v>47</v>
      </c>
      <c r="I15" s="8" t="s">
        <v>48</v>
      </c>
      <c r="J15" s="7">
        <v>88</v>
      </c>
      <c r="K15" s="5"/>
      <c r="N15" s="6"/>
    </row>
    <row r="16" spans="1:14">
      <c r="A16" s="5">
        <v>14</v>
      </c>
      <c r="B16" s="5" t="s">
        <v>49</v>
      </c>
      <c r="C16" s="5" t="s">
        <v>13</v>
      </c>
      <c r="D16" s="5" t="str">
        <f>"1203"</f>
        <v>1203</v>
      </c>
      <c r="E16" s="5" t="s">
        <v>46</v>
      </c>
      <c r="F16" s="5" t="s">
        <v>33</v>
      </c>
      <c r="G16" s="5">
        <v>2026050504</v>
      </c>
      <c r="H16" s="5" t="s">
        <v>47</v>
      </c>
      <c r="I16" s="8" t="s">
        <v>21</v>
      </c>
      <c r="J16" s="7">
        <v>86</v>
      </c>
      <c r="K16" s="5"/>
      <c r="N16" s="6"/>
    </row>
    <row r="17" spans="1:14">
      <c r="A17" s="5">
        <v>15</v>
      </c>
      <c r="B17" s="5" t="s">
        <v>50</v>
      </c>
      <c r="C17" s="5" t="s">
        <v>13</v>
      </c>
      <c r="D17" s="5" t="str">
        <f>"1203"</f>
        <v>1203</v>
      </c>
      <c r="E17" s="5" t="s">
        <v>46</v>
      </c>
      <c r="F17" s="5" t="s">
        <v>33</v>
      </c>
      <c r="G17" s="5">
        <v>2026050523</v>
      </c>
      <c r="H17" s="5" t="s">
        <v>47</v>
      </c>
      <c r="I17" s="8" t="s">
        <v>51</v>
      </c>
      <c r="J17" s="7">
        <v>86</v>
      </c>
      <c r="K17" s="5"/>
      <c r="N17" s="6"/>
    </row>
    <row r="18" spans="1:14">
      <c r="A18" s="5">
        <v>16</v>
      </c>
      <c r="B18" s="5" t="s">
        <v>52</v>
      </c>
      <c r="C18" s="5" t="s">
        <v>13</v>
      </c>
      <c r="D18" s="5" t="str">
        <f>"1301"</f>
        <v>1301</v>
      </c>
      <c r="E18" s="5" t="s">
        <v>53</v>
      </c>
      <c r="F18" s="5" t="s">
        <v>54</v>
      </c>
      <c r="G18" s="5">
        <v>2026050625</v>
      </c>
      <c r="H18" s="5" t="s">
        <v>55</v>
      </c>
      <c r="I18" s="8" t="s">
        <v>56</v>
      </c>
      <c r="J18" s="7">
        <v>93</v>
      </c>
      <c r="K18" s="5"/>
      <c r="N18" s="6"/>
    </row>
    <row r="19" spans="1:14">
      <c r="A19" s="5">
        <v>17</v>
      </c>
      <c r="B19" s="5" t="s">
        <v>57</v>
      </c>
      <c r="C19" s="5" t="s">
        <v>13</v>
      </c>
      <c r="D19" s="5" t="str">
        <f>"1301"</f>
        <v>1301</v>
      </c>
      <c r="E19" s="5" t="s">
        <v>53</v>
      </c>
      <c r="F19" s="5" t="s">
        <v>54</v>
      </c>
      <c r="G19" s="5">
        <v>2026050618</v>
      </c>
      <c r="H19" s="5" t="s">
        <v>55</v>
      </c>
      <c r="I19" s="8" t="s">
        <v>58</v>
      </c>
      <c r="J19" s="7">
        <v>92</v>
      </c>
      <c r="K19" s="5"/>
      <c r="N19" s="6"/>
    </row>
    <row r="20" spans="1:14">
      <c r="A20" s="5">
        <v>18</v>
      </c>
      <c r="B20" s="5" t="s">
        <v>59</v>
      </c>
      <c r="C20" s="5" t="s">
        <v>13</v>
      </c>
      <c r="D20" s="5" t="str">
        <f>"1301"</f>
        <v>1301</v>
      </c>
      <c r="E20" s="5" t="s">
        <v>53</v>
      </c>
      <c r="F20" s="5" t="s">
        <v>54</v>
      </c>
      <c r="G20" s="5">
        <v>2026050601</v>
      </c>
      <c r="H20" s="5" t="s">
        <v>55</v>
      </c>
      <c r="I20" s="8" t="s">
        <v>17</v>
      </c>
      <c r="J20" s="7">
        <v>91</v>
      </c>
      <c r="K20" s="5"/>
      <c r="N20" s="6"/>
    </row>
    <row r="21" spans="1:14">
      <c r="A21" s="5">
        <v>19</v>
      </c>
      <c r="B21" s="5" t="s">
        <v>60</v>
      </c>
      <c r="C21" s="5" t="s">
        <v>23</v>
      </c>
      <c r="D21" s="5" t="str">
        <f>"1401"</f>
        <v>1401</v>
      </c>
      <c r="E21" s="5" t="s">
        <v>53</v>
      </c>
      <c r="F21" s="5" t="s">
        <v>61</v>
      </c>
      <c r="G21" s="5">
        <v>2026050630</v>
      </c>
      <c r="H21" s="5" t="s">
        <v>55</v>
      </c>
      <c r="I21" s="8" t="s">
        <v>62</v>
      </c>
      <c r="J21" s="7">
        <v>92</v>
      </c>
      <c r="K21" s="5"/>
      <c r="N21" s="6"/>
    </row>
    <row r="22" spans="1:14">
      <c r="A22" s="5">
        <v>20</v>
      </c>
      <c r="B22" s="5" t="s">
        <v>63</v>
      </c>
      <c r="C22" s="5" t="s">
        <v>13</v>
      </c>
      <c r="D22" s="5" t="str">
        <f>"1401"</f>
        <v>1401</v>
      </c>
      <c r="E22" s="5" t="s">
        <v>53</v>
      </c>
      <c r="F22" s="5" t="s">
        <v>61</v>
      </c>
      <c r="G22" s="5">
        <v>2026050707</v>
      </c>
      <c r="H22" s="5" t="s">
        <v>64</v>
      </c>
      <c r="I22" s="8" t="s">
        <v>26</v>
      </c>
      <c r="J22" s="7">
        <v>87.5</v>
      </c>
      <c r="K22" s="5"/>
      <c r="N22" s="6"/>
    </row>
    <row r="23" spans="1:14">
      <c r="A23" s="5">
        <v>21</v>
      </c>
      <c r="B23" s="5" t="s">
        <v>65</v>
      </c>
      <c r="C23" s="5" t="s">
        <v>23</v>
      </c>
      <c r="D23" s="5" t="str">
        <f>"1401"</f>
        <v>1401</v>
      </c>
      <c r="E23" s="5" t="s">
        <v>53</v>
      </c>
      <c r="F23" s="5" t="s">
        <v>61</v>
      </c>
      <c r="G23" s="5">
        <v>2026050724</v>
      </c>
      <c r="H23" s="5" t="s">
        <v>64</v>
      </c>
      <c r="I23" s="8" t="s">
        <v>66</v>
      </c>
      <c r="J23" s="7">
        <v>87</v>
      </c>
      <c r="K23" s="5"/>
      <c r="N23" s="6"/>
    </row>
    <row r="24" spans="1:14">
      <c r="A24" s="5">
        <v>22</v>
      </c>
      <c r="B24" s="5" t="s">
        <v>67</v>
      </c>
      <c r="C24" s="5" t="s">
        <v>23</v>
      </c>
      <c r="D24" s="5" t="str">
        <f t="shared" ref="D24:D29" si="0">"1402"</f>
        <v>1402</v>
      </c>
      <c r="E24" s="5" t="s">
        <v>24</v>
      </c>
      <c r="F24" s="5" t="s">
        <v>61</v>
      </c>
      <c r="G24" s="5">
        <v>2026050218</v>
      </c>
      <c r="H24" s="5" t="s">
        <v>25</v>
      </c>
      <c r="I24" s="8" t="s">
        <v>58</v>
      </c>
      <c r="J24" s="7">
        <v>73.400000000000006</v>
      </c>
      <c r="K24" s="5"/>
      <c r="N24" s="6"/>
    </row>
    <row r="25" spans="1:14">
      <c r="A25" s="5">
        <v>23</v>
      </c>
      <c r="B25" s="5" t="s">
        <v>68</v>
      </c>
      <c r="C25" s="5" t="s">
        <v>13</v>
      </c>
      <c r="D25" s="5" t="str">
        <f t="shared" si="0"/>
        <v>1402</v>
      </c>
      <c r="E25" s="5" t="s">
        <v>24</v>
      </c>
      <c r="F25" s="5" t="s">
        <v>61</v>
      </c>
      <c r="G25" s="5">
        <v>2026050229</v>
      </c>
      <c r="H25" s="5" t="s">
        <v>25</v>
      </c>
      <c r="I25" s="8" t="s">
        <v>69</v>
      </c>
      <c r="J25" s="7">
        <v>72.8</v>
      </c>
      <c r="K25" s="5"/>
      <c r="N25" s="6"/>
    </row>
    <row r="26" spans="1:14">
      <c r="A26" s="5">
        <v>24</v>
      </c>
      <c r="B26" s="5" t="s">
        <v>70</v>
      </c>
      <c r="C26" s="5" t="s">
        <v>23</v>
      </c>
      <c r="D26" s="5" t="str">
        <f t="shared" si="0"/>
        <v>1402</v>
      </c>
      <c r="E26" s="5" t="s">
        <v>24</v>
      </c>
      <c r="F26" s="5" t="s">
        <v>61</v>
      </c>
      <c r="G26" s="5">
        <v>2026050227</v>
      </c>
      <c r="H26" s="5" t="s">
        <v>25</v>
      </c>
      <c r="I26" s="8" t="s">
        <v>71</v>
      </c>
      <c r="J26" s="7">
        <v>69.8</v>
      </c>
      <c r="K26" s="5"/>
      <c r="N26" s="6"/>
    </row>
    <row r="27" spans="1:14">
      <c r="A27" s="5">
        <v>25</v>
      </c>
      <c r="B27" s="5" t="s">
        <v>72</v>
      </c>
      <c r="C27" s="5" t="s">
        <v>13</v>
      </c>
      <c r="D27" s="5" t="str">
        <f t="shared" si="0"/>
        <v>1402</v>
      </c>
      <c r="E27" s="5" t="s">
        <v>24</v>
      </c>
      <c r="F27" s="5" t="s">
        <v>61</v>
      </c>
      <c r="G27" s="5">
        <v>2026050231</v>
      </c>
      <c r="H27" s="5" t="s">
        <v>25</v>
      </c>
      <c r="I27" s="8" t="s">
        <v>73</v>
      </c>
      <c r="J27" s="7">
        <v>65.400000000000006</v>
      </c>
      <c r="K27" s="5"/>
      <c r="N27" s="6"/>
    </row>
    <row r="28" spans="1:14">
      <c r="A28" s="5">
        <v>26</v>
      </c>
      <c r="B28" s="5" t="s">
        <v>74</v>
      </c>
      <c r="C28" s="5" t="s">
        <v>13</v>
      </c>
      <c r="D28" s="5" t="str">
        <f t="shared" si="0"/>
        <v>1402</v>
      </c>
      <c r="E28" s="5" t="s">
        <v>24</v>
      </c>
      <c r="F28" s="5" t="s">
        <v>61</v>
      </c>
      <c r="G28" s="5">
        <v>2026050222</v>
      </c>
      <c r="H28" s="5" t="s">
        <v>25</v>
      </c>
      <c r="I28" s="8" t="s">
        <v>75</v>
      </c>
      <c r="J28" s="7">
        <v>65.2</v>
      </c>
      <c r="K28" s="5"/>
      <c r="N28" s="6"/>
    </row>
    <row r="29" spans="1:14">
      <c r="A29" s="5">
        <v>27</v>
      </c>
      <c r="B29" s="5" t="s">
        <v>76</v>
      </c>
      <c r="C29" s="5" t="s">
        <v>23</v>
      </c>
      <c r="D29" s="5" t="str">
        <f t="shared" si="0"/>
        <v>1402</v>
      </c>
      <c r="E29" s="5" t="s">
        <v>24</v>
      </c>
      <c r="F29" s="5" t="s">
        <v>61</v>
      </c>
      <c r="G29" s="5">
        <v>2026050226</v>
      </c>
      <c r="H29" s="5" t="s">
        <v>25</v>
      </c>
      <c r="I29" s="8" t="s">
        <v>77</v>
      </c>
      <c r="J29" s="7">
        <v>65.2</v>
      </c>
      <c r="K29" s="5"/>
      <c r="N29" s="6"/>
    </row>
    <row r="30" spans="1:14">
      <c r="A30" s="5">
        <v>28</v>
      </c>
      <c r="B30" s="5" t="s">
        <v>78</v>
      </c>
      <c r="C30" s="5" t="s">
        <v>23</v>
      </c>
      <c r="D30" s="5" t="str">
        <f>"1403"</f>
        <v>1403</v>
      </c>
      <c r="E30" s="5" t="s">
        <v>79</v>
      </c>
      <c r="F30" s="5" t="s">
        <v>61</v>
      </c>
      <c r="G30" s="5">
        <v>2026050805</v>
      </c>
      <c r="H30" s="5" t="s">
        <v>80</v>
      </c>
      <c r="I30" s="8" t="s">
        <v>30</v>
      </c>
      <c r="J30" s="7">
        <v>73.400000000000006</v>
      </c>
      <c r="K30" s="5"/>
      <c r="N30" s="6"/>
    </row>
    <row r="31" spans="1:14">
      <c r="A31" s="5">
        <v>29</v>
      </c>
      <c r="B31" s="5" t="s">
        <v>81</v>
      </c>
      <c r="C31" s="5" t="s">
        <v>23</v>
      </c>
      <c r="D31" s="5" t="str">
        <f>"1403"</f>
        <v>1403</v>
      </c>
      <c r="E31" s="5" t="s">
        <v>79</v>
      </c>
      <c r="F31" s="5" t="s">
        <v>61</v>
      </c>
      <c r="G31" s="5">
        <v>2026050831</v>
      </c>
      <c r="H31" s="5" t="s">
        <v>80</v>
      </c>
      <c r="I31" s="8" t="s">
        <v>73</v>
      </c>
      <c r="J31" s="7">
        <v>73</v>
      </c>
      <c r="K31" s="5"/>
      <c r="N31" s="6"/>
    </row>
    <row r="32" spans="1:14">
      <c r="A32" s="5">
        <v>30</v>
      </c>
      <c r="B32" s="5" t="s">
        <v>82</v>
      </c>
      <c r="C32" s="5" t="s">
        <v>23</v>
      </c>
      <c r="D32" s="5" t="str">
        <f>"1403"</f>
        <v>1403</v>
      </c>
      <c r="E32" s="5" t="s">
        <v>79</v>
      </c>
      <c r="F32" s="5" t="s">
        <v>61</v>
      </c>
      <c r="G32" s="5">
        <v>2026050823</v>
      </c>
      <c r="H32" s="5" t="s">
        <v>80</v>
      </c>
      <c r="I32" s="8" t="s">
        <v>51</v>
      </c>
      <c r="J32" s="7">
        <v>72.2</v>
      </c>
      <c r="K32" s="5"/>
      <c r="N32" s="6"/>
    </row>
    <row r="33" spans="1:14">
      <c r="A33" s="5">
        <v>31</v>
      </c>
      <c r="B33" s="5" t="s">
        <v>83</v>
      </c>
      <c r="C33" s="5" t="s">
        <v>23</v>
      </c>
      <c r="D33" s="5" t="str">
        <f>"1501"</f>
        <v>1501</v>
      </c>
      <c r="E33" s="5" t="s">
        <v>84</v>
      </c>
      <c r="F33" s="5" t="s">
        <v>85</v>
      </c>
      <c r="G33" s="5">
        <v>2026051003</v>
      </c>
      <c r="H33" s="5" t="s">
        <v>86</v>
      </c>
      <c r="I33" s="8" t="s">
        <v>87</v>
      </c>
      <c r="J33" s="7">
        <v>85</v>
      </c>
      <c r="K33" s="5"/>
      <c r="N33" s="6"/>
    </row>
    <row r="34" spans="1:14">
      <c r="A34" s="5">
        <v>32</v>
      </c>
      <c r="B34" s="5" t="s">
        <v>88</v>
      </c>
      <c r="C34" s="5" t="s">
        <v>13</v>
      </c>
      <c r="D34" s="5" t="str">
        <f>"1501"</f>
        <v>1501</v>
      </c>
      <c r="E34" s="5" t="s">
        <v>84</v>
      </c>
      <c r="F34" s="5" t="s">
        <v>85</v>
      </c>
      <c r="G34" s="5">
        <v>2026050903</v>
      </c>
      <c r="H34" s="5" t="s">
        <v>89</v>
      </c>
      <c r="I34" s="8" t="s">
        <v>87</v>
      </c>
      <c r="J34" s="7">
        <v>83</v>
      </c>
      <c r="K34" s="5"/>
      <c r="N34" s="6"/>
    </row>
    <row r="35" spans="1:14">
      <c r="A35" s="5">
        <v>33</v>
      </c>
      <c r="B35" s="5" t="s">
        <v>90</v>
      </c>
      <c r="C35" s="5" t="s">
        <v>13</v>
      </c>
      <c r="D35" s="5" t="str">
        <f>"1501"</f>
        <v>1501</v>
      </c>
      <c r="E35" s="5" t="s">
        <v>84</v>
      </c>
      <c r="F35" s="5" t="s">
        <v>85</v>
      </c>
      <c r="G35" s="5">
        <v>2026050906</v>
      </c>
      <c r="H35" s="5" t="s">
        <v>89</v>
      </c>
      <c r="I35" s="8" t="s">
        <v>91</v>
      </c>
      <c r="J35" s="7">
        <v>82.5</v>
      </c>
      <c r="K35" s="5"/>
      <c r="N35" s="6"/>
    </row>
    <row r="36" spans="1:14">
      <c r="A36" s="5">
        <v>34</v>
      </c>
      <c r="B36" s="5" t="s">
        <v>92</v>
      </c>
      <c r="C36" s="5" t="s">
        <v>23</v>
      </c>
      <c r="D36" s="5" t="str">
        <f t="shared" ref="D36:D41" si="1">"1601"</f>
        <v>1601</v>
      </c>
      <c r="E36" s="5" t="s">
        <v>93</v>
      </c>
      <c r="F36" s="5" t="s">
        <v>94</v>
      </c>
      <c r="G36" s="5">
        <v>2026051112</v>
      </c>
      <c r="H36" s="5" t="s">
        <v>95</v>
      </c>
      <c r="I36" s="8" t="s">
        <v>44</v>
      </c>
      <c r="J36" s="7">
        <v>80.400000000000006</v>
      </c>
      <c r="K36" s="5"/>
      <c r="N36" s="6"/>
    </row>
    <row r="37" spans="1:14">
      <c r="A37" s="5">
        <v>35</v>
      </c>
      <c r="B37" s="5" t="s">
        <v>96</v>
      </c>
      <c r="C37" s="5" t="s">
        <v>13</v>
      </c>
      <c r="D37" s="5" t="str">
        <f t="shared" si="1"/>
        <v>1601</v>
      </c>
      <c r="E37" s="5" t="s">
        <v>93</v>
      </c>
      <c r="F37" s="5" t="s">
        <v>94</v>
      </c>
      <c r="G37" s="5">
        <v>2026051104</v>
      </c>
      <c r="H37" s="5" t="s">
        <v>95</v>
      </c>
      <c r="I37" s="8" t="s">
        <v>21</v>
      </c>
      <c r="J37" s="7">
        <v>79.8</v>
      </c>
      <c r="K37" s="5"/>
      <c r="N37" s="6"/>
    </row>
    <row r="38" spans="1:14">
      <c r="A38" s="5">
        <v>36</v>
      </c>
      <c r="B38" s="5" t="s">
        <v>97</v>
      </c>
      <c r="C38" s="5" t="s">
        <v>13</v>
      </c>
      <c r="D38" s="5" t="str">
        <f t="shared" si="1"/>
        <v>1601</v>
      </c>
      <c r="E38" s="5" t="s">
        <v>93</v>
      </c>
      <c r="F38" s="5" t="s">
        <v>94</v>
      </c>
      <c r="G38" s="5">
        <v>2026051113</v>
      </c>
      <c r="H38" s="5" t="s">
        <v>95</v>
      </c>
      <c r="I38" s="8" t="s">
        <v>37</v>
      </c>
      <c r="J38" s="7">
        <v>78.400000000000006</v>
      </c>
      <c r="K38" s="5"/>
      <c r="N38" s="6"/>
    </row>
    <row r="39" spans="1:14">
      <c r="A39" s="5">
        <v>37</v>
      </c>
      <c r="B39" s="5" t="s">
        <v>98</v>
      </c>
      <c r="C39" s="5" t="s">
        <v>23</v>
      </c>
      <c r="D39" s="5" t="str">
        <f t="shared" si="1"/>
        <v>1601</v>
      </c>
      <c r="E39" s="5" t="s">
        <v>93</v>
      </c>
      <c r="F39" s="5" t="s">
        <v>94</v>
      </c>
      <c r="G39" s="5">
        <v>2026051129</v>
      </c>
      <c r="H39" s="5" t="s">
        <v>95</v>
      </c>
      <c r="I39" s="8" t="s">
        <v>69</v>
      </c>
      <c r="J39" s="7">
        <v>77.7</v>
      </c>
      <c r="K39" s="5"/>
      <c r="N39" s="6"/>
    </row>
    <row r="40" spans="1:14">
      <c r="A40" s="5">
        <v>38</v>
      </c>
      <c r="B40" s="5" t="s">
        <v>99</v>
      </c>
      <c r="C40" s="5" t="s">
        <v>13</v>
      </c>
      <c r="D40" s="5" t="str">
        <f t="shared" si="1"/>
        <v>1601</v>
      </c>
      <c r="E40" s="5" t="s">
        <v>93</v>
      </c>
      <c r="F40" s="5" t="s">
        <v>94</v>
      </c>
      <c r="G40" s="5">
        <v>2026051130</v>
      </c>
      <c r="H40" s="5" t="s">
        <v>95</v>
      </c>
      <c r="I40" s="8" t="s">
        <v>62</v>
      </c>
      <c r="J40" s="7">
        <v>75.599999999999994</v>
      </c>
      <c r="K40" s="5"/>
      <c r="N40" s="6"/>
    </row>
    <row r="41" spans="1:14">
      <c r="A41" s="5">
        <v>39</v>
      </c>
      <c r="B41" s="5" t="s">
        <v>100</v>
      </c>
      <c r="C41" s="5" t="s">
        <v>23</v>
      </c>
      <c r="D41" s="5" t="str">
        <f t="shared" si="1"/>
        <v>1601</v>
      </c>
      <c r="E41" s="5" t="s">
        <v>93</v>
      </c>
      <c r="F41" s="5" t="s">
        <v>94</v>
      </c>
      <c r="G41" s="5">
        <v>2026051102</v>
      </c>
      <c r="H41" s="5" t="s">
        <v>95</v>
      </c>
      <c r="I41" s="8" t="s">
        <v>19</v>
      </c>
      <c r="J41" s="7">
        <v>73.7</v>
      </c>
      <c r="K41" s="5"/>
      <c r="N41" s="6"/>
    </row>
    <row r="42" spans="1:14">
      <c r="A42" s="5">
        <v>40</v>
      </c>
      <c r="B42" s="5" t="s">
        <v>101</v>
      </c>
      <c r="C42" s="5" t="s">
        <v>23</v>
      </c>
      <c r="D42" s="5" t="str">
        <f>"1602"</f>
        <v>1602</v>
      </c>
      <c r="E42" s="5" t="s">
        <v>93</v>
      </c>
      <c r="F42" s="5" t="s">
        <v>94</v>
      </c>
      <c r="G42" s="5">
        <v>2026051203</v>
      </c>
      <c r="H42" s="5" t="s">
        <v>102</v>
      </c>
      <c r="I42" s="8" t="s">
        <v>87</v>
      </c>
      <c r="J42" s="7">
        <v>78</v>
      </c>
      <c r="K42" s="5"/>
      <c r="N42" s="6"/>
    </row>
    <row r="43" spans="1:14">
      <c r="A43" s="5">
        <v>41</v>
      </c>
      <c r="B43" s="5" t="s">
        <v>103</v>
      </c>
      <c r="C43" s="5" t="s">
        <v>13</v>
      </c>
      <c r="D43" s="5" t="str">
        <f>"1602"</f>
        <v>1602</v>
      </c>
      <c r="E43" s="5" t="s">
        <v>93</v>
      </c>
      <c r="F43" s="5" t="s">
        <v>94</v>
      </c>
      <c r="G43" s="5">
        <v>2026051204</v>
      </c>
      <c r="H43" s="5" t="s">
        <v>102</v>
      </c>
      <c r="I43" s="8" t="s">
        <v>21</v>
      </c>
      <c r="J43" s="7">
        <v>75.7</v>
      </c>
      <c r="K43" s="5"/>
      <c r="N43" s="6"/>
    </row>
    <row r="44" spans="1:14">
      <c r="A44" s="5">
        <v>42</v>
      </c>
      <c r="B44" s="5" t="s">
        <v>104</v>
      </c>
      <c r="C44" s="5" t="s">
        <v>23</v>
      </c>
      <c r="D44" s="5" t="str">
        <f>"1602"</f>
        <v>1602</v>
      </c>
      <c r="E44" s="5" t="s">
        <v>93</v>
      </c>
      <c r="F44" s="5" t="s">
        <v>94</v>
      </c>
      <c r="G44" s="5">
        <v>2026051205</v>
      </c>
      <c r="H44" s="5" t="s">
        <v>102</v>
      </c>
      <c r="I44" s="8" t="s">
        <v>30</v>
      </c>
      <c r="J44" s="7">
        <v>71.599999999999994</v>
      </c>
      <c r="K44" s="5"/>
      <c r="N44" s="6"/>
    </row>
    <row r="45" spans="1:14">
      <c r="A45" s="5">
        <v>43</v>
      </c>
      <c r="B45" s="5" t="s">
        <v>105</v>
      </c>
      <c r="C45" s="5" t="s">
        <v>23</v>
      </c>
      <c r="D45" s="5" t="str">
        <f>"1602"</f>
        <v>1602</v>
      </c>
      <c r="E45" s="5" t="s">
        <v>93</v>
      </c>
      <c r="F45" s="5" t="s">
        <v>94</v>
      </c>
      <c r="G45" s="5">
        <v>2026051209</v>
      </c>
      <c r="H45" s="5" t="s">
        <v>102</v>
      </c>
      <c r="I45" s="8" t="s">
        <v>42</v>
      </c>
      <c r="J45" s="7">
        <v>65.400000000000006</v>
      </c>
      <c r="K45" s="5"/>
      <c r="N45" s="6"/>
    </row>
    <row r="46" spans="1:14">
      <c r="A46" s="5">
        <v>44</v>
      </c>
      <c r="B46" s="5" t="s">
        <v>106</v>
      </c>
      <c r="C46" s="5" t="s">
        <v>23</v>
      </c>
      <c r="D46" s="5" t="str">
        <f t="shared" ref="D46:D52" si="2">"1603"</f>
        <v>1603</v>
      </c>
      <c r="E46" s="5" t="s">
        <v>107</v>
      </c>
      <c r="F46" s="5" t="s">
        <v>94</v>
      </c>
      <c r="G46" s="5">
        <v>2026051302</v>
      </c>
      <c r="H46" s="5" t="s">
        <v>108</v>
      </c>
      <c r="I46" s="8" t="s">
        <v>19</v>
      </c>
      <c r="J46" s="7">
        <v>70.2</v>
      </c>
      <c r="K46" s="5"/>
      <c r="N46" s="6"/>
    </row>
    <row r="47" spans="1:14">
      <c r="A47" s="5">
        <v>45</v>
      </c>
      <c r="B47" s="5" t="s">
        <v>109</v>
      </c>
      <c r="C47" s="5" t="s">
        <v>23</v>
      </c>
      <c r="D47" s="5" t="str">
        <f t="shared" si="2"/>
        <v>1603</v>
      </c>
      <c r="E47" s="5" t="s">
        <v>107</v>
      </c>
      <c r="F47" s="5" t="s">
        <v>94</v>
      </c>
      <c r="G47" s="5">
        <v>2026051301</v>
      </c>
      <c r="H47" s="5" t="s">
        <v>108</v>
      </c>
      <c r="I47" s="8" t="s">
        <v>17</v>
      </c>
      <c r="J47" s="7">
        <v>63.8</v>
      </c>
      <c r="K47" s="5"/>
      <c r="N47" s="6"/>
    </row>
    <row r="48" spans="1:14">
      <c r="A48" s="5">
        <v>46</v>
      </c>
      <c r="B48" s="5" t="s">
        <v>110</v>
      </c>
      <c r="C48" s="5" t="s">
        <v>23</v>
      </c>
      <c r="D48" s="5" t="str">
        <f t="shared" si="2"/>
        <v>1603</v>
      </c>
      <c r="E48" s="5" t="s">
        <v>107</v>
      </c>
      <c r="F48" s="5" t="s">
        <v>94</v>
      </c>
      <c r="G48" s="5">
        <v>2026051306</v>
      </c>
      <c r="H48" s="5" t="s">
        <v>108</v>
      </c>
      <c r="I48" s="8" t="s">
        <v>91</v>
      </c>
      <c r="J48" s="7">
        <v>63.4</v>
      </c>
      <c r="K48" s="5"/>
      <c r="N48" s="6"/>
    </row>
    <row r="49" spans="1:14">
      <c r="A49" s="5">
        <v>47</v>
      </c>
      <c r="B49" s="5" t="s">
        <v>111</v>
      </c>
      <c r="C49" s="5" t="s">
        <v>23</v>
      </c>
      <c r="D49" s="5" t="str">
        <f t="shared" si="2"/>
        <v>1603</v>
      </c>
      <c r="E49" s="5" t="s">
        <v>107</v>
      </c>
      <c r="F49" s="5" t="s">
        <v>94</v>
      </c>
      <c r="G49" s="5">
        <v>2026051308</v>
      </c>
      <c r="H49" s="5" t="s">
        <v>108</v>
      </c>
      <c r="I49" s="8" t="s">
        <v>28</v>
      </c>
      <c r="J49" s="7">
        <v>61.6</v>
      </c>
      <c r="K49" s="5"/>
      <c r="N49" s="6"/>
    </row>
    <row r="50" spans="1:14">
      <c r="A50" s="5">
        <v>48</v>
      </c>
      <c r="B50" s="5" t="s">
        <v>112</v>
      </c>
      <c r="C50" s="5" t="s">
        <v>23</v>
      </c>
      <c r="D50" s="5" t="str">
        <f t="shared" si="2"/>
        <v>1603</v>
      </c>
      <c r="E50" s="5" t="s">
        <v>107</v>
      </c>
      <c r="F50" s="5" t="s">
        <v>94</v>
      </c>
      <c r="G50" s="5">
        <v>2026051303</v>
      </c>
      <c r="H50" s="5" t="s">
        <v>108</v>
      </c>
      <c r="I50" s="8" t="s">
        <v>87</v>
      </c>
      <c r="J50" s="7">
        <v>59.4</v>
      </c>
      <c r="K50" s="5"/>
      <c r="N50" s="6"/>
    </row>
    <row r="51" spans="1:14">
      <c r="A51" s="5">
        <v>49</v>
      </c>
      <c r="B51" s="5" t="s">
        <v>113</v>
      </c>
      <c r="C51" s="5" t="s">
        <v>23</v>
      </c>
      <c r="D51" s="5" t="str">
        <f t="shared" si="2"/>
        <v>1603</v>
      </c>
      <c r="E51" s="5" t="s">
        <v>107</v>
      </c>
      <c r="F51" s="5" t="s">
        <v>94</v>
      </c>
      <c r="G51" s="5">
        <v>2026051316</v>
      </c>
      <c r="H51" s="5" t="s">
        <v>108</v>
      </c>
      <c r="I51" s="8" t="s">
        <v>40</v>
      </c>
      <c r="J51" s="7">
        <v>59</v>
      </c>
      <c r="K51" s="5"/>
      <c r="N51" s="6"/>
    </row>
    <row r="52" spans="1:14">
      <c r="A52" s="5">
        <v>50</v>
      </c>
      <c r="B52" s="5" t="s">
        <v>114</v>
      </c>
      <c r="C52" s="5" t="s">
        <v>13</v>
      </c>
      <c r="D52" s="5" t="str">
        <f t="shared" si="2"/>
        <v>1603</v>
      </c>
      <c r="E52" s="5" t="s">
        <v>107</v>
      </c>
      <c r="F52" s="5" t="s">
        <v>94</v>
      </c>
      <c r="G52" s="5">
        <v>2026051312</v>
      </c>
      <c r="H52" s="5" t="s">
        <v>108</v>
      </c>
      <c r="I52" s="8" t="s">
        <v>44</v>
      </c>
      <c r="J52" s="7">
        <v>56.3</v>
      </c>
      <c r="K52" s="5"/>
      <c r="N52" s="6"/>
    </row>
    <row r="53" spans="1:14">
      <c r="A53" s="5">
        <v>51</v>
      </c>
      <c r="B53" s="5" t="s">
        <v>115</v>
      </c>
      <c r="C53" s="5" t="s">
        <v>13</v>
      </c>
      <c r="D53" s="5" t="str">
        <f>"1604"</f>
        <v>1604</v>
      </c>
      <c r="E53" s="5" t="s">
        <v>107</v>
      </c>
      <c r="F53" s="5" t="s">
        <v>94</v>
      </c>
      <c r="G53" s="5">
        <v>2026051326</v>
      </c>
      <c r="H53" s="5" t="s">
        <v>108</v>
      </c>
      <c r="I53" s="8" t="s">
        <v>77</v>
      </c>
      <c r="J53" s="7">
        <v>64</v>
      </c>
      <c r="K53" s="5"/>
      <c r="N53" s="6"/>
    </row>
    <row r="54" spans="1:14">
      <c r="A54" s="5">
        <v>52</v>
      </c>
      <c r="B54" s="5" t="s">
        <v>116</v>
      </c>
      <c r="C54" s="5" t="s">
        <v>23</v>
      </c>
      <c r="D54" s="5" t="str">
        <f>"1604"</f>
        <v>1604</v>
      </c>
      <c r="E54" s="5" t="s">
        <v>107</v>
      </c>
      <c r="F54" s="5" t="s">
        <v>94</v>
      </c>
      <c r="G54" s="5">
        <v>2026051322</v>
      </c>
      <c r="H54" s="5" t="s">
        <v>108</v>
      </c>
      <c r="I54" s="8" t="s">
        <v>75</v>
      </c>
      <c r="J54" s="7">
        <v>61.7</v>
      </c>
      <c r="K54" s="5"/>
      <c r="N54" s="6"/>
    </row>
    <row r="55" spans="1:14">
      <c r="A55" s="5">
        <v>53</v>
      </c>
      <c r="B55" s="5" t="s">
        <v>117</v>
      </c>
      <c r="C55" s="5" t="s">
        <v>23</v>
      </c>
      <c r="D55" s="5" t="str">
        <f>"1604"</f>
        <v>1604</v>
      </c>
      <c r="E55" s="5" t="s">
        <v>107</v>
      </c>
      <c r="F55" s="5" t="s">
        <v>94</v>
      </c>
      <c r="G55" s="5">
        <v>2026051327</v>
      </c>
      <c r="H55" s="5" t="s">
        <v>108</v>
      </c>
      <c r="I55" s="8" t="s">
        <v>71</v>
      </c>
      <c r="J55" s="7">
        <v>56.8</v>
      </c>
      <c r="K55" s="5"/>
      <c r="N55" s="6"/>
    </row>
    <row r="56" spans="1:14">
      <c r="A56" s="5">
        <v>54</v>
      </c>
      <c r="B56" s="5" t="s">
        <v>118</v>
      </c>
      <c r="C56" s="5" t="s">
        <v>23</v>
      </c>
      <c r="D56" s="5" t="str">
        <f>"1604"</f>
        <v>1604</v>
      </c>
      <c r="E56" s="5" t="s">
        <v>107</v>
      </c>
      <c r="F56" s="5" t="s">
        <v>94</v>
      </c>
      <c r="G56" s="5">
        <v>2026051329</v>
      </c>
      <c r="H56" s="5" t="s">
        <v>108</v>
      </c>
      <c r="I56" s="8" t="s">
        <v>69</v>
      </c>
      <c r="J56" s="7">
        <v>56</v>
      </c>
      <c r="K56" s="5"/>
      <c r="N56" s="6"/>
    </row>
    <row r="57" spans="1:14">
      <c r="A57" s="5">
        <v>55</v>
      </c>
      <c r="B57" s="5" t="s">
        <v>119</v>
      </c>
      <c r="C57" s="5" t="s">
        <v>23</v>
      </c>
      <c r="D57" s="5" t="str">
        <f t="shared" ref="D57:D62" si="3">"1605"</f>
        <v>1605</v>
      </c>
      <c r="E57" s="5" t="s">
        <v>120</v>
      </c>
      <c r="F57" s="5" t="s">
        <v>94</v>
      </c>
      <c r="G57" s="5">
        <v>2026051402</v>
      </c>
      <c r="H57" s="5" t="s">
        <v>121</v>
      </c>
      <c r="I57" s="8" t="s">
        <v>19</v>
      </c>
      <c r="J57" s="7">
        <v>66.5</v>
      </c>
      <c r="K57" s="5"/>
      <c r="N57" s="6"/>
    </row>
    <row r="58" spans="1:14">
      <c r="A58" s="5">
        <v>56</v>
      </c>
      <c r="B58" s="5" t="s">
        <v>122</v>
      </c>
      <c r="C58" s="5" t="s">
        <v>13</v>
      </c>
      <c r="D58" s="5" t="str">
        <f t="shared" si="3"/>
        <v>1605</v>
      </c>
      <c r="E58" s="5" t="s">
        <v>120</v>
      </c>
      <c r="F58" s="5" t="s">
        <v>94</v>
      </c>
      <c r="G58" s="5">
        <v>2026051408</v>
      </c>
      <c r="H58" s="5" t="s">
        <v>121</v>
      </c>
      <c r="I58" s="8" t="s">
        <v>28</v>
      </c>
      <c r="J58" s="7">
        <v>63.4</v>
      </c>
      <c r="K58" s="5"/>
      <c r="N58" s="6"/>
    </row>
    <row r="59" spans="1:14">
      <c r="A59" s="5">
        <v>57</v>
      </c>
      <c r="B59" s="5" t="s">
        <v>123</v>
      </c>
      <c r="C59" s="5" t="s">
        <v>13</v>
      </c>
      <c r="D59" s="5" t="str">
        <f t="shared" si="3"/>
        <v>1605</v>
      </c>
      <c r="E59" s="5" t="s">
        <v>120</v>
      </c>
      <c r="F59" s="5" t="s">
        <v>94</v>
      </c>
      <c r="G59" s="5">
        <v>2026051418</v>
      </c>
      <c r="H59" s="5" t="s">
        <v>121</v>
      </c>
      <c r="I59" s="8" t="s">
        <v>58</v>
      </c>
      <c r="J59" s="7">
        <v>62.8</v>
      </c>
      <c r="K59" s="5"/>
      <c r="N59" s="6"/>
    </row>
    <row r="60" spans="1:14">
      <c r="A60" s="5">
        <v>58</v>
      </c>
      <c r="B60" s="5" t="s">
        <v>124</v>
      </c>
      <c r="C60" s="5" t="s">
        <v>13</v>
      </c>
      <c r="D60" s="5" t="str">
        <f t="shared" si="3"/>
        <v>1605</v>
      </c>
      <c r="E60" s="5" t="s">
        <v>120</v>
      </c>
      <c r="F60" s="5" t="s">
        <v>94</v>
      </c>
      <c r="G60" s="5">
        <v>2026051409</v>
      </c>
      <c r="H60" s="5" t="s">
        <v>121</v>
      </c>
      <c r="I60" s="8" t="s">
        <v>42</v>
      </c>
      <c r="J60" s="7">
        <v>61.5</v>
      </c>
      <c r="K60" s="5"/>
      <c r="N60" s="6"/>
    </row>
    <row r="61" spans="1:14">
      <c r="A61" s="5">
        <v>59</v>
      </c>
      <c r="B61" s="5" t="s">
        <v>125</v>
      </c>
      <c r="C61" s="5" t="s">
        <v>23</v>
      </c>
      <c r="D61" s="5" t="str">
        <f t="shared" si="3"/>
        <v>1605</v>
      </c>
      <c r="E61" s="5" t="s">
        <v>120</v>
      </c>
      <c r="F61" s="5" t="s">
        <v>94</v>
      </c>
      <c r="G61" s="5">
        <v>2026051413</v>
      </c>
      <c r="H61" s="5" t="s">
        <v>121</v>
      </c>
      <c r="I61" s="8" t="s">
        <v>37</v>
      </c>
      <c r="J61" s="7">
        <v>55.7</v>
      </c>
      <c r="K61" s="5"/>
      <c r="N61" s="6"/>
    </row>
    <row r="62" spans="1:14">
      <c r="A62" s="5">
        <v>60</v>
      </c>
      <c r="B62" s="5" t="s">
        <v>126</v>
      </c>
      <c r="C62" s="5" t="s">
        <v>23</v>
      </c>
      <c r="D62" s="5" t="str">
        <f t="shared" si="3"/>
        <v>1605</v>
      </c>
      <c r="E62" s="5" t="s">
        <v>120</v>
      </c>
      <c r="F62" s="5" t="s">
        <v>94</v>
      </c>
      <c r="G62" s="5">
        <v>2026051416</v>
      </c>
      <c r="H62" s="5" t="s">
        <v>121</v>
      </c>
      <c r="I62" s="8" t="s">
        <v>40</v>
      </c>
      <c r="J62" s="7">
        <v>55.4</v>
      </c>
      <c r="K62" s="5"/>
      <c r="N62" s="6"/>
    </row>
    <row r="63" spans="1:14">
      <c r="A63" s="5">
        <v>61</v>
      </c>
      <c r="B63" s="5" t="s">
        <v>127</v>
      </c>
      <c r="C63" s="5" t="s">
        <v>23</v>
      </c>
      <c r="D63" s="5" t="str">
        <f t="shared" ref="D63:D68" si="4">"1606"</f>
        <v>1606</v>
      </c>
      <c r="E63" s="5" t="s">
        <v>128</v>
      </c>
      <c r="F63" s="5" t="s">
        <v>94</v>
      </c>
      <c r="G63" s="5">
        <v>2026051513</v>
      </c>
      <c r="H63" s="5" t="s">
        <v>129</v>
      </c>
      <c r="I63" s="8" t="s">
        <v>37</v>
      </c>
      <c r="J63" s="7">
        <v>85.8</v>
      </c>
      <c r="K63" s="5"/>
      <c r="N63" s="6"/>
    </row>
    <row r="64" spans="1:14">
      <c r="A64" s="5">
        <v>62</v>
      </c>
      <c r="B64" s="5" t="s">
        <v>130</v>
      </c>
      <c r="C64" s="5" t="s">
        <v>13</v>
      </c>
      <c r="D64" s="5" t="str">
        <f t="shared" si="4"/>
        <v>1606</v>
      </c>
      <c r="E64" s="5" t="s">
        <v>128</v>
      </c>
      <c r="F64" s="5" t="s">
        <v>94</v>
      </c>
      <c r="G64" s="5">
        <v>2026051511</v>
      </c>
      <c r="H64" s="5" t="s">
        <v>129</v>
      </c>
      <c r="I64" s="8" t="s">
        <v>131</v>
      </c>
      <c r="J64" s="7">
        <v>80.5</v>
      </c>
      <c r="K64" s="5"/>
      <c r="N64" s="6"/>
    </row>
    <row r="65" spans="1:14">
      <c r="A65" s="5">
        <v>63</v>
      </c>
      <c r="B65" s="5" t="s">
        <v>132</v>
      </c>
      <c r="C65" s="5" t="s">
        <v>13</v>
      </c>
      <c r="D65" s="5" t="str">
        <f t="shared" si="4"/>
        <v>1606</v>
      </c>
      <c r="E65" s="5" t="s">
        <v>128</v>
      </c>
      <c r="F65" s="5" t="s">
        <v>94</v>
      </c>
      <c r="G65" s="5">
        <v>2026051509</v>
      </c>
      <c r="H65" s="5" t="s">
        <v>129</v>
      </c>
      <c r="I65" s="8" t="s">
        <v>42</v>
      </c>
      <c r="J65" s="7">
        <v>77.599999999999994</v>
      </c>
      <c r="K65" s="5"/>
      <c r="N65" s="6"/>
    </row>
    <row r="66" spans="1:14">
      <c r="A66" s="5">
        <v>64</v>
      </c>
      <c r="B66" s="5" t="s">
        <v>133</v>
      </c>
      <c r="C66" s="5" t="s">
        <v>13</v>
      </c>
      <c r="D66" s="5" t="str">
        <f t="shared" si="4"/>
        <v>1606</v>
      </c>
      <c r="E66" s="5" t="s">
        <v>128</v>
      </c>
      <c r="F66" s="5" t="s">
        <v>94</v>
      </c>
      <c r="G66" s="5">
        <v>2026051507</v>
      </c>
      <c r="H66" s="5" t="s">
        <v>129</v>
      </c>
      <c r="I66" s="8" t="s">
        <v>26</v>
      </c>
      <c r="J66" s="7">
        <v>76.599999999999994</v>
      </c>
      <c r="K66" s="5"/>
      <c r="N66" s="6"/>
    </row>
    <row r="67" spans="1:14">
      <c r="A67" s="5">
        <v>65</v>
      </c>
      <c r="B67" s="5" t="s">
        <v>134</v>
      </c>
      <c r="C67" s="5" t="s">
        <v>13</v>
      </c>
      <c r="D67" s="5" t="str">
        <f t="shared" si="4"/>
        <v>1606</v>
      </c>
      <c r="E67" s="5" t="s">
        <v>128</v>
      </c>
      <c r="F67" s="5" t="s">
        <v>94</v>
      </c>
      <c r="G67" s="5">
        <v>2026051530</v>
      </c>
      <c r="H67" s="5" t="s">
        <v>129</v>
      </c>
      <c r="I67" s="8" t="s">
        <v>62</v>
      </c>
      <c r="J67" s="7">
        <v>75.8</v>
      </c>
      <c r="K67" s="5"/>
      <c r="N67" s="6"/>
    </row>
    <row r="68" spans="1:14">
      <c r="A68" s="5">
        <v>66</v>
      </c>
      <c r="B68" s="5" t="s">
        <v>135</v>
      </c>
      <c r="C68" s="5" t="s">
        <v>13</v>
      </c>
      <c r="D68" s="5" t="str">
        <f t="shared" si="4"/>
        <v>1606</v>
      </c>
      <c r="E68" s="5" t="s">
        <v>128</v>
      </c>
      <c r="F68" s="5" t="s">
        <v>94</v>
      </c>
      <c r="G68" s="5">
        <v>2026051501</v>
      </c>
      <c r="H68" s="5" t="s">
        <v>129</v>
      </c>
      <c r="I68" s="8" t="s">
        <v>17</v>
      </c>
      <c r="J68" s="7">
        <v>75.400000000000006</v>
      </c>
      <c r="K68" s="5"/>
      <c r="N68" s="6"/>
    </row>
    <row r="69" spans="1:14">
      <c r="A69" s="5">
        <v>67</v>
      </c>
      <c r="B69" s="5" t="s">
        <v>136</v>
      </c>
      <c r="C69" s="5" t="s">
        <v>13</v>
      </c>
      <c r="D69" s="5" t="str">
        <f>"1607"</f>
        <v>1607</v>
      </c>
      <c r="E69" s="5" t="s">
        <v>137</v>
      </c>
      <c r="F69" s="5" t="s">
        <v>94</v>
      </c>
      <c r="G69" s="5">
        <v>2026051423</v>
      </c>
      <c r="H69" s="5" t="s">
        <v>121</v>
      </c>
      <c r="I69" s="8" t="s">
        <v>51</v>
      </c>
      <c r="J69" s="7">
        <v>73</v>
      </c>
      <c r="K69" s="5"/>
      <c r="N69" s="6"/>
    </row>
    <row r="70" spans="1:14">
      <c r="A70" s="5">
        <v>68</v>
      </c>
      <c r="B70" s="5" t="s">
        <v>138</v>
      </c>
      <c r="C70" s="5" t="s">
        <v>23</v>
      </c>
      <c r="D70" s="5" t="str">
        <f>"1608"</f>
        <v>1608</v>
      </c>
      <c r="E70" s="5" t="s">
        <v>139</v>
      </c>
      <c r="F70" s="5" t="s">
        <v>94</v>
      </c>
      <c r="G70" s="5">
        <v>2026051621</v>
      </c>
      <c r="H70" s="5" t="s">
        <v>140</v>
      </c>
      <c r="I70" s="8" t="s">
        <v>141</v>
      </c>
      <c r="J70" s="7">
        <v>84.4</v>
      </c>
      <c r="K70" s="5"/>
      <c r="N70" s="6"/>
    </row>
    <row r="71" spans="1:14">
      <c r="A71" s="5">
        <v>69</v>
      </c>
      <c r="B71" s="5" t="s">
        <v>142</v>
      </c>
      <c r="C71" s="5" t="s">
        <v>23</v>
      </c>
      <c r="D71" s="5" t="str">
        <f>"1608"</f>
        <v>1608</v>
      </c>
      <c r="E71" s="5" t="s">
        <v>139</v>
      </c>
      <c r="F71" s="5" t="s">
        <v>94</v>
      </c>
      <c r="G71" s="5">
        <v>2026051608</v>
      </c>
      <c r="H71" s="5" t="s">
        <v>140</v>
      </c>
      <c r="I71" s="8" t="s">
        <v>28</v>
      </c>
      <c r="J71" s="7">
        <v>83.5</v>
      </c>
      <c r="K71" s="5"/>
      <c r="N71" s="6"/>
    </row>
    <row r="72" spans="1:14">
      <c r="A72" s="5">
        <v>70</v>
      </c>
      <c r="B72" s="5" t="s">
        <v>143</v>
      </c>
      <c r="C72" s="5" t="s">
        <v>23</v>
      </c>
      <c r="D72" s="5" t="str">
        <f>"1608"</f>
        <v>1608</v>
      </c>
      <c r="E72" s="5" t="s">
        <v>139</v>
      </c>
      <c r="F72" s="5" t="s">
        <v>94</v>
      </c>
      <c r="G72" s="5">
        <v>2026051612</v>
      </c>
      <c r="H72" s="5" t="s">
        <v>140</v>
      </c>
      <c r="I72" s="8" t="s">
        <v>44</v>
      </c>
      <c r="J72" s="7">
        <v>82</v>
      </c>
      <c r="K72" s="5"/>
      <c r="N72" s="6"/>
    </row>
    <row r="73" spans="1:14">
      <c r="A73" s="5">
        <v>71</v>
      </c>
      <c r="B73" s="5" t="s">
        <v>144</v>
      </c>
      <c r="C73" s="5" t="s">
        <v>13</v>
      </c>
      <c r="D73" s="5" t="str">
        <f>"1609"</f>
        <v>1609</v>
      </c>
      <c r="E73" s="5" t="s">
        <v>145</v>
      </c>
      <c r="F73" s="5" t="s">
        <v>94</v>
      </c>
      <c r="G73" s="5">
        <v>2026052226</v>
      </c>
      <c r="H73" s="5" t="s">
        <v>146</v>
      </c>
      <c r="I73" s="8" t="s">
        <v>77</v>
      </c>
      <c r="J73" s="7">
        <v>80.400000000000006</v>
      </c>
      <c r="K73" s="5"/>
      <c r="N73" s="6"/>
    </row>
    <row r="74" spans="1:14">
      <c r="A74" s="5">
        <v>72</v>
      </c>
      <c r="B74" s="5" t="s">
        <v>147</v>
      </c>
      <c r="C74" s="5" t="s">
        <v>13</v>
      </c>
      <c r="D74" s="5" t="str">
        <f>"1609"</f>
        <v>1609</v>
      </c>
      <c r="E74" s="5" t="s">
        <v>145</v>
      </c>
      <c r="F74" s="5" t="s">
        <v>94</v>
      </c>
      <c r="G74" s="5">
        <v>2026052224</v>
      </c>
      <c r="H74" s="5" t="s">
        <v>146</v>
      </c>
      <c r="I74" s="8" t="s">
        <v>66</v>
      </c>
      <c r="J74" s="7">
        <v>79.400000000000006</v>
      </c>
      <c r="K74" s="5"/>
      <c r="N74" s="6"/>
    </row>
    <row r="75" spans="1:14">
      <c r="A75" s="5">
        <v>73</v>
      </c>
      <c r="B75" s="5" t="s">
        <v>148</v>
      </c>
      <c r="C75" s="5" t="s">
        <v>23</v>
      </c>
      <c r="D75" s="5" t="str">
        <f>"1609"</f>
        <v>1609</v>
      </c>
      <c r="E75" s="5" t="s">
        <v>145</v>
      </c>
      <c r="F75" s="5" t="s">
        <v>94</v>
      </c>
      <c r="G75" s="5">
        <v>2026052225</v>
      </c>
      <c r="H75" s="5" t="s">
        <v>146</v>
      </c>
      <c r="I75" s="8" t="s">
        <v>56</v>
      </c>
      <c r="J75" s="7">
        <v>69.599999999999994</v>
      </c>
      <c r="K75" s="5"/>
      <c r="N75" s="6"/>
    </row>
    <row r="76" spans="1:14">
      <c r="A76" s="5">
        <v>74</v>
      </c>
      <c r="B76" s="5" t="s">
        <v>149</v>
      </c>
      <c r="C76" s="5" t="s">
        <v>13</v>
      </c>
      <c r="D76" s="5" t="str">
        <f>"1610"</f>
        <v>1610</v>
      </c>
      <c r="E76" s="5" t="s">
        <v>150</v>
      </c>
      <c r="F76" s="5" t="s">
        <v>94</v>
      </c>
      <c r="G76" s="5">
        <v>2026050727</v>
      </c>
      <c r="H76" s="5" t="s">
        <v>64</v>
      </c>
      <c r="I76" s="8" t="s">
        <v>71</v>
      </c>
      <c r="J76" s="7">
        <v>78</v>
      </c>
      <c r="K76" s="5"/>
      <c r="N76" s="6"/>
    </row>
    <row r="77" spans="1:14">
      <c r="A77" s="5">
        <v>75</v>
      </c>
      <c r="B77" s="5" t="s">
        <v>151</v>
      </c>
      <c r="C77" s="5" t="s">
        <v>13</v>
      </c>
      <c r="D77" s="5" t="str">
        <f>"1610"</f>
        <v>1610</v>
      </c>
      <c r="E77" s="5" t="s">
        <v>150</v>
      </c>
      <c r="F77" s="5" t="s">
        <v>94</v>
      </c>
      <c r="G77" s="5">
        <v>2026050725</v>
      </c>
      <c r="H77" s="5" t="s">
        <v>64</v>
      </c>
      <c r="I77" s="8" t="s">
        <v>56</v>
      </c>
      <c r="J77" s="7">
        <v>77.5</v>
      </c>
      <c r="K77" s="5"/>
      <c r="N77" s="6"/>
    </row>
    <row r="78" spans="1:14">
      <c r="A78" s="5">
        <v>76</v>
      </c>
      <c r="B78" s="5" t="s">
        <v>152</v>
      </c>
      <c r="C78" s="5" t="s">
        <v>13</v>
      </c>
      <c r="D78" s="5" t="str">
        <f>"1610"</f>
        <v>1610</v>
      </c>
      <c r="E78" s="5" t="s">
        <v>150</v>
      </c>
      <c r="F78" s="5" t="s">
        <v>94</v>
      </c>
      <c r="G78" s="5">
        <v>2026050728</v>
      </c>
      <c r="H78" s="5" t="s">
        <v>64</v>
      </c>
      <c r="I78" s="8" t="s">
        <v>153</v>
      </c>
      <c r="J78" s="7">
        <v>75.5</v>
      </c>
      <c r="K78" s="5"/>
      <c r="N78" s="6"/>
    </row>
    <row r="79" spans="1:14">
      <c r="A79" s="5">
        <v>77</v>
      </c>
      <c r="B79" s="5" t="s">
        <v>154</v>
      </c>
      <c r="C79" s="5" t="s">
        <v>13</v>
      </c>
      <c r="D79" s="5" t="str">
        <f>"1611"</f>
        <v>1611</v>
      </c>
      <c r="E79" s="5" t="s">
        <v>155</v>
      </c>
      <c r="F79" s="5" t="s">
        <v>94</v>
      </c>
      <c r="G79" s="5">
        <v>2026050105</v>
      </c>
      <c r="H79" s="5" t="s">
        <v>16</v>
      </c>
      <c r="I79" s="8" t="s">
        <v>30</v>
      </c>
      <c r="J79" s="7">
        <v>72</v>
      </c>
      <c r="K79" s="5"/>
      <c r="N79" s="6"/>
    </row>
    <row r="80" spans="1:14">
      <c r="A80" s="5">
        <v>78</v>
      </c>
      <c r="B80" s="5" t="s">
        <v>156</v>
      </c>
      <c r="C80" s="5" t="s">
        <v>13</v>
      </c>
      <c r="D80" s="5" t="str">
        <f>"1611"</f>
        <v>1611</v>
      </c>
      <c r="E80" s="5" t="s">
        <v>155</v>
      </c>
      <c r="F80" s="5" t="s">
        <v>94</v>
      </c>
      <c r="G80" s="5">
        <v>2026050106</v>
      </c>
      <c r="H80" s="5" t="s">
        <v>16</v>
      </c>
      <c r="I80" s="8" t="s">
        <v>91</v>
      </c>
      <c r="J80" s="7">
        <v>71</v>
      </c>
      <c r="K80" s="5"/>
      <c r="N80" s="6"/>
    </row>
    <row r="81" spans="1:14">
      <c r="A81" s="5">
        <v>79</v>
      </c>
      <c r="B81" s="5" t="s">
        <v>157</v>
      </c>
      <c r="C81" s="5" t="s">
        <v>13</v>
      </c>
      <c r="D81" s="5" t="str">
        <f t="shared" ref="D81:D90" si="5">"1701"</f>
        <v>1701</v>
      </c>
      <c r="E81" s="5" t="s">
        <v>158</v>
      </c>
      <c r="F81" s="5" t="s">
        <v>159</v>
      </c>
      <c r="G81" s="5">
        <v>2026050111</v>
      </c>
      <c r="H81" s="5" t="s">
        <v>16</v>
      </c>
      <c r="I81" s="8" t="s">
        <v>131</v>
      </c>
      <c r="J81" s="7">
        <v>81</v>
      </c>
      <c r="K81" s="5"/>
      <c r="N81" s="6"/>
    </row>
    <row r="82" spans="1:14">
      <c r="A82" s="5">
        <v>80</v>
      </c>
      <c r="B82" s="5" t="s">
        <v>160</v>
      </c>
      <c r="C82" s="5" t="s">
        <v>13</v>
      </c>
      <c r="D82" s="5" t="str">
        <f t="shared" si="5"/>
        <v>1701</v>
      </c>
      <c r="E82" s="5" t="s">
        <v>158</v>
      </c>
      <c r="F82" s="5" t="s">
        <v>159</v>
      </c>
      <c r="G82" s="5">
        <v>2026050113</v>
      </c>
      <c r="H82" s="5" t="s">
        <v>16</v>
      </c>
      <c r="I82" s="8" t="s">
        <v>37</v>
      </c>
      <c r="J82" s="7">
        <v>79</v>
      </c>
      <c r="K82" s="5"/>
      <c r="N82" s="6"/>
    </row>
    <row r="83" spans="1:14">
      <c r="A83" s="5">
        <v>81</v>
      </c>
      <c r="B83" s="5" t="s">
        <v>161</v>
      </c>
      <c r="C83" s="5" t="s">
        <v>13</v>
      </c>
      <c r="D83" s="5" t="str">
        <f t="shared" si="5"/>
        <v>1701</v>
      </c>
      <c r="E83" s="5" t="s">
        <v>158</v>
      </c>
      <c r="F83" s="5" t="s">
        <v>159</v>
      </c>
      <c r="G83" s="5">
        <v>2026050114</v>
      </c>
      <c r="H83" s="5" t="s">
        <v>16</v>
      </c>
      <c r="I83" s="8" t="s">
        <v>162</v>
      </c>
      <c r="J83" s="7">
        <v>79</v>
      </c>
      <c r="K83" s="5"/>
      <c r="N83" s="6"/>
    </row>
    <row r="84" spans="1:14">
      <c r="A84" s="5">
        <v>82</v>
      </c>
      <c r="B84" s="5" t="s">
        <v>163</v>
      </c>
      <c r="C84" s="5" t="s">
        <v>13</v>
      </c>
      <c r="D84" s="5" t="str">
        <f t="shared" si="5"/>
        <v>1701</v>
      </c>
      <c r="E84" s="5" t="s">
        <v>158</v>
      </c>
      <c r="F84" s="5" t="s">
        <v>159</v>
      </c>
      <c r="G84" s="5">
        <v>2026050118</v>
      </c>
      <c r="H84" s="5" t="s">
        <v>16</v>
      </c>
      <c r="I84" s="8" t="s">
        <v>58</v>
      </c>
      <c r="J84" s="7">
        <v>76.5</v>
      </c>
      <c r="K84" s="5"/>
      <c r="N84" s="6"/>
    </row>
    <row r="85" spans="1:14">
      <c r="A85" s="5">
        <v>83</v>
      </c>
      <c r="B85" s="5" t="s">
        <v>164</v>
      </c>
      <c r="C85" s="5" t="s">
        <v>13</v>
      </c>
      <c r="D85" s="5" t="str">
        <f t="shared" si="5"/>
        <v>1701</v>
      </c>
      <c r="E85" s="5" t="s">
        <v>158</v>
      </c>
      <c r="F85" s="5" t="s">
        <v>159</v>
      </c>
      <c r="G85" s="5">
        <v>2026050121</v>
      </c>
      <c r="H85" s="5" t="s">
        <v>16</v>
      </c>
      <c r="I85" s="8" t="s">
        <v>141</v>
      </c>
      <c r="J85" s="7">
        <v>76</v>
      </c>
      <c r="K85" s="5"/>
      <c r="N85" s="6"/>
    </row>
    <row r="86" spans="1:14">
      <c r="A86" s="5">
        <v>84</v>
      </c>
      <c r="B86" s="5" t="s">
        <v>165</v>
      </c>
      <c r="C86" s="5" t="s">
        <v>13</v>
      </c>
      <c r="D86" s="5" t="str">
        <f t="shared" si="5"/>
        <v>1701</v>
      </c>
      <c r="E86" s="5" t="s">
        <v>158</v>
      </c>
      <c r="F86" s="5" t="s">
        <v>159</v>
      </c>
      <c r="G86" s="5">
        <v>2026050126</v>
      </c>
      <c r="H86" s="5" t="s">
        <v>16</v>
      </c>
      <c r="I86" s="8" t="s">
        <v>77</v>
      </c>
      <c r="J86" s="7">
        <v>72</v>
      </c>
      <c r="K86" s="5"/>
      <c r="N86" s="6"/>
    </row>
    <row r="87" spans="1:14">
      <c r="A87" s="5">
        <v>85</v>
      </c>
      <c r="B87" s="5" t="s">
        <v>166</v>
      </c>
      <c r="C87" s="5" t="s">
        <v>13</v>
      </c>
      <c r="D87" s="5" t="str">
        <f t="shared" si="5"/>
        <v>1701</v>
      </c>
      <c r="E87" s="5" t="s">
        <v>158</v>
      </c>
      <c r="F87" s="5" t="s">
        <v>159</v>
      </c>
      <c r="G87" s="5">
        <v>2026050110</v>
      </c>
      <c r="H87" s="5" t="s">
        <v>16</v>
      </c>
      <c r="I87" s="8" t="s">
        <v>35</v>
      </c>
      <c r="J87" s="7">
        <v>71</v>
      </c>
      <c r="K87" s="5"/>
      <c r="N87" s="6"/>
    </row>
    <row r="88" spans="1:14">
      <c r="A88" s="5">
        <v>86</v>
      </c>
      <c r="B88" s="5" t="s">
        <v>167</v>
      </c>
      <c r="C88" s="5" t="s">
        <v>13</v>
      </c>
      <c r="D88" s="5" t="str">
        <f t="shared" si="5"/>
        <v>1701</v>
      </c>
      <c r="E88" s="5" t="s">
        <v>158</v>
      </c>
      <c r="F88" s="5" t="s">
        <v>159</v>
      </c>
      <c r="G88" s="5">
        <v>2026050120</v>
      </c>
      <c r="H88" s="5" t="s">
        <v>16</v>
      </c>
      <c r="I88" s="8" t="s">
        <v>48</v>
      </c>
      <c r="J88" s="7">
        <v>71</v>
      </c>
      <c r="K88" s="5"/>
      <c r="N88" s="6"/>
    </row>
    <row r="89" spans="1:14">
      <c r="A89" s="5">
        <v>87</v>
      </c>
      <c r="B89" s="5" t="s">
        <v>168</v>
      </c>
      <c r="C89" s="5" t="s">
        <v>13</v>
      </c>
      <c r="D89" s="5" t="str">
        <f t="shared" si="5"/>
        <v>1701</v>
      </c>
      <c r="E89" s="5" t="s">
        <v>158</v>
      </c>
      <c r="F89" s="5" t="s">
        <v>159</v>
      </c>
      <c r="G89" s="5">
        <v>2026050112</v>
      </c>
      <c r="H89" s="5" t="s">
        <v>16</v>
      </c>
      <c r="I89" s="8" t="s">
        <v>44</v>
      </c>
      <c r="J89" s="7">
        <v>70</v>
      </c>
      <c r="K89" s="5"/>
      <c r="N89" s="6"/>
    </row>
    <row r="90" spans="1:14">
      <c r="A90" s="5">
        <v>88</v>
      </c>
      <c r="B90" s="5" t="s">
        <v>169</v>
      </c>
      <c r="C90" s="5" t="s">
        <v>13</v>
      </c>
      <c r="D90" s="5" t="str">
        <f t="shared" si="5"/>
        <v>1701</v>
      </c>
      <c r="E90" s="5" t="s">
        <v>158</v>
      </c>
      <c r="F90" s="5" t="s">
        <v>159</v>
      </c>
      <c r="G90" s="5">
        <v>2026050125</v>
      </c>
      <c r="H90" s="5" t="s">
        <v>16</v>
      </c>
      <c r="I90" s="8" t="s">
        <v>56</v>
      </c>
      <c r="J90" s="7">
        <v>70</v>
      </c>
      <c r="K90" s="5"/>
      <c r="N90" s="6"/>
    </row>
    <row r="91" spans="1:14">
      <c r="A91" s="5">
        <v>89</v>
      </c>
      <c r="B91" s="5" t="s">
        <v>170</v>
      </c>
      <c r="C91" s="5" t="s">
        <v>23</v>
      </c>
      <c r="D91" s="5" t="str">
        <f>"1702"</f>
        <v>1702</v>
      </c>
      <c r="E91" s="5" t="s">
        <v>171</v>
      </c>
      <c r="F91" s="5" t="s">
        <v>159</v>
      </c>
      <c r="G91" s="5">
        <v>2026050733</v>
      </c>
      <c r="H91" s="5" t="s">
        <v>64</v>
      </c>
      <c r="I91" s="8" t="s">
        <v>172</v>
      </c>
      <c r="J91" s="7">
        <v>74</v>
      </c>
      <c r="K91" s="5"/>
      <c r="N91" s="6"/>
    </row>
    <row r="92" spans="1:14">
      <c r="A92" s="5">
        <v>90</v>
      </c>
      <c r="B92" s="5" t="s">
        <v>173</v>
      </c>
      <c r="C92" s="5" t="s">
        <v>13</v>
      </c>
      <c r="D92" s="5" t="str">
        <f>"1702"</f>
        <v>1702</v>
      </c>
      <c r="E92" s="5" t="s">
        <v>171</v>
      </c>
      <c r="F92" s="5" t="s">
        <v>159</v>
      </c>
      <c r="G92" s="5">
        <v>2026050732</v>
      </c>
      <c r="H92" s="5" t="s">
        <v>64</v>
      </c>
      <c r="I92" s="8" t="s">
        <v>174</v>
      </c>
      <c r="J92" s="7">
        <v>59</v>
      </c>
      <c r="K92" s="5"/>
      <c r="N92" s="6"/>
    </row>
    <row r="93" spans="1:14">
      <c r="A93" s="5">
        <v>91</v>
      </c>
      <c r="B93" s="5" t="s">
        <v>175</v>
      </c>
      <c r="C93" s="5" t="s">
        <v>23</v>
      </c>
      <c r="D93" s="5" t="str">
        <f t="shared" ref="D93:D98" si="6">"1703"</f>
        <v>1703</v>
      </c>
      <c r="E93" s="5" t="s">
        <v>176</v>
      </c>
      <c r="F93" s="5" t="s">
        <v>159</v>
      </c>
      <c r="G93" s="5">
        <v>2026050405</v>
      </c>
      <c r="H93" s="5" t="s">
        <v>177</v>
      </c>
      <c r="I93" s="8" t="s">
        <v>30</v>
      </c>
      <c r="J93" s="7">
        <v>85.6</v>
      </c>
      <c r="K93" s="5"/>
      <c r="N93" s="6"/>
    </row>
    <row r="94" spans="1:14">
      <c r="A94" s="5">
        <v>92</v>
      </c>
      <c r="B94" s="5" t="s">
        <v>178</v>
      </c>
      <c r="C94" s="5" t="s">
        <v>13</v>
      </c>
      <c r="D94" s="5" t="str">
        <f t="shared" si="6"/>
        <v>1703</v>
      </c>
      <c r="E94" s="5" t="s">
        <v>176</v>
      </c>
      <c r="F94" s="5" t="s">
        <v>159</v>
      </c>
      <c r="G94" s="5">
        <v>2026050408</v>
      </c>
      <c r="H94" s="5" t="s">
        <v>177</v>
      </c>
      <c r="I94" s="8" t="s">
        <v>28</v>
      </c>
      <c r="J94" s="7">
        <v>81.2</v>
      </c>
      <c r="K94" s="5"/>
      <c r="N94" s="6"/>
    </row>
    <row r="95" spans="1:14">
      <c r="A95" s="5">
        <v>93</v>
      </c>
      <c r="B95" s="5" t="s">
        <v>179</v>
      </c>
      <c r="C95" s="5" t="s">
        <v>13</v>
      </c>
      <c r="D95" s="5" t="str">
        <f t="shared" si="6"/>
        <v>1703</v>
      </c>
      <c r="E95" s="5" t="s">
        <v>176</v>
      </c>
      <c r="F95" s="5" t="s">
        <v>159</v>
      </c>
      <c r="G95" s="5">
        <v>2026050403</v>
      </c>
      <c r="H95" s="5" t="s">
        <v>177</v>
      </c>
      <c r="I95" s="8" t="s">
        <v>87</v>
      </c>
      <c r="J95" s="7">
        <v>80.599999999999994</v>
      </c>
      <c r="K95" s="5"/>
      <c r="N95" s="6"/>
    </row>
    <row r="96" spans="1:14">
      <c r="A96" s="5">
        <v>94</v>
      </c>
      <c r="B96" s="5" t="s">
        <v>180</v>
      </c>
      <c r="C96" s="5" t="s">
        <v>13</v>
      </c>
      <c r="D96" s="5" t="str">
        <f t="shared" si="6"/>
        <v>1703</v>
      </c>
      <c r="E96" s="5" t="s">
        <v>176</v>
      </c>
      <c r="F96" s="5" t="s">
        <v>159</v>
      </c>
      <c r="G96" s="5">
        <v>2026050416</v>
      </c>
      <c r="H96" s="5" t="s">
        <v>177</v>
      </c>
      <c r="I96" s="8" t="s">
        <v>40</v>
      </c>
      <c r="J96" s="7">
        <v>80.400000000000006</v>
      </c>
      <c r="K96" s="5"/>
      <c r="N96" s="6"/>
    </row>
    <row r="97" spans="1:14">
      <c r="A97" s="5">
        <v>95</v>
      </c>
      <c r="B97" s="5" t="s">
        <v>181</v>
      </c>
      <c r="C97" s="5" t="s">
        <v>13</v>
      </c>
      <c r="D97" s="5" t="str">
        <f t="shared" si="6"/>
        <v>1703</v>
      </c>
      <c r="E97" s="5" t="s">
        <v>176</v>
      </c>
      <c r="F97" s="5" t="s">
        <v>159</v>
      </c>
      <c r="G97" s="5">
        <v>2026050410</v>
      </c>
      <c r="H97" s="5" t="s">
        <v>177</v>
      </c>
      <c r="I97" s="8" t="s">
        <v>35</v>
      </c>
      <c r="J97" s="7">
        <v>79.400000000000006</v>
      </c>
      <c r="K97" s="5"/>
      <c r="N97" s="6"/>
    </row>
    <row r="98" spans="1:14">
      <c r="A98" s="5">
        <v>96</v>
      </c>
      <c r="B98" s="5" t="s">
        <v>182</v>
      </c>
      <c r="C98" s="5" t="s">
        <v>13</v>
      </c>
      <c r="D98" s="5" t="str">
        <f t="shared" si="6"/>
        <v>1703</v>
      </c>
      <c r="E98" s="5" t="s">
        <v>176</v>
      </c>
      <c r="F98" s="5" t="s">
        <v>159</v>
      </c>
      <c r="G98" s="5">
        <v>2026050419</v>
      </c>
      <c r="H98" s="5" t="s">
        <v>177</v>
      </c>
      <c r="I98" s="8" t="s">
        <v>183</v>
      </c>
      <c r="J98" s="7">
        <v>79</v>
      </c>
      <c r="K98" s="5"/>
      <c r="N98" s="6"/>
    </row>
    <row r="99" spans="1:14">
      <c r="A99" s="5">
        <v>97</v>
      </c>
      <c r="B99" s="5" t="s">
        <v>184</v>
      </c>
      <c r="C99" s="5" t="s">
        <v>13</v>
      </c>
      <c r="D99" s="5" t="str">
        <f>"1704"</f>
        <v>1704</v>
      </c>
      <c r="E99" s="5" t="s">
        <v>185</v>
      </c>
      <c r="F99" s="5" t="s">
        <v>159</v>
      </c>
      <c r="G99" s="5">
        <v>2026051022</v>
      </c>
      <c r="H99" s="5" t="s">
        <v>86</v>
      </c>
      <c r="I99" s="8" t="s">
        <v>75</v>
      </c>
      <c r="J99" s="7">
        <v>78</v>
      </c>
      <c r="K99" s="5"/>
      <c r="N99" s="6"/>
    </row>
    <row r="100" spans="1:14">
      <c r="A100" s="5">
        <v>98</v>
      </c>
      <c r="B100" s="5" t="s">
        <v>186</v>
      </c>
      <c r="C100" s="5" t="s">
        <v>13</v>
      </c>
      <c r="D100" s="5" t="str">
        <f>"1704"</f>
        <v>1704</v>
      </c>
      <c r="E100" s="5" t="s">
        <v>185</v>
      </c>
      <c r="F100" s="5" t="s">
        <v>159</v>
      </c>
      <c r="G100" s="5">
        <v>2026051027</v>
      </c>
      <c r="H100" s="5" t="s">
        <v>86</v>
      </c>
      <c r="I100" s="8" t="s">
        <v>71</v>
      </c>
      <c r="J100" s="7">
        <v>77.8</v>
      </c>
      <c r="K100" s="5"/>
      <c r="N100" s="6"/>
    </row>
    <row r="101" spans="1:14">
      <c r="A101" s="5">
        <v>99</v>
      </c>
      <c r="B101" s="5" t="s">
        <v>187</v>
      </c>
      <c r="C101" s="5" t="s">
        <v>13</v>
      </c>
      <c r="D101" s="5" t="str">
        <f>"1704"</f>
        <v>1704</v>
      </c>
      <c r="E101" s="5" t="s">
        <v>185</v>
      </c>
      <c r="F101" s="5" t="s">
        <v>159</v>
      </c>
      <c r="G101" s="5">
        <v>2026051029</v>
      </c>
      <c r="H101" s="5" t="s">
        <v>86</v>
      </c>
      <c r="I101" s="8" t="s">
        <v>69</v>
      </c>
      <c r="J101" s="7">
        <v>77.599999999999994</v>
      </c>
      <c r="K101" s="5"/>
      <c r="N101" s="6"/>
    </row>
    <row r="102" spans="1:14">
      <c r="A102" s="5">
        <v>100</v>
      </c>
      <c r="B102" s="5" t="s">
        <v>188</v>
      </c>
      <c r="C102" s="5" t="s">
        <v>23</v>
      </c>
      <c r="D102" s="5" t="str">
        <f>"1705"</f>
        <v>1705</v>
      </c>
      <c r="E102" s="5" t="s">
        <v>189</v>
      </c>
      <c r="F102" s="5" t="s">
        <v>159</v>
      </c>
      <c r="G102" s="5">
        <v>2026051014</v>
      </c>
      <c r="H102" s="5" t="s">
        <v>86</v>
      </c>
      <c r="I102" s="8" t="s">
        <v>162</v>
      </c>
      <c r="J102" s="7">
        <v>78.5</v>
      </c>
      <c r="K102" s="5"/>
      <c r="N102" s="6"/>
    </row>
    <row r="103" spans="1:14">
      <c r="A103" s="5">
        <v>101</v>
      </c>
      <c r="B103" s="5" t="s">
        <v>190</v>
      </c>
      <c r="C103" s="5" t="s">
        <v>13</v>
      </c>
      <c r="D103" s="5" t="str">
        <f>"1705"</f>
        <v>1705</v>
      </c>
      <c r="E103" s="5" t="s">
        <v>189</v>
      </c>
      <c r="F103" s="5" t="s">
        <v>159</v>
      </c>
      <c r="G103" s="5">
        <v>2026051016</v>
      </c>
      <c r="H103" s="5" t="s">
        <v>86</v>
      </c>
      <c r="I103" s="8" t="s">
        <v>40</v>
      </c>
      <c r="J103" s="7">
        <v>77.5</v>
      </c>
      <c r="K103" s="5"/>
      <c r="N103" s="6"/>
    </row>
    <row r="104" spans="1:14">
      <c r="A104" s="5">
        <v>102</v>
      </c>
      <c r="B104" s="5" t="s">
        <v>191</v>
      </c>
      <c r="C104" s="5" t="s">
        <v>13</v>
      </c>
      <c r="D104" s="5" t="str">
        <f>"1705"</f>
        <v>1705</v>
      </c>
      <c r="E104" s="5" t="s">
        <v>189</v>
      </c>
      <c r="F104" s="5" t="s">
        <v>159</v>
      </c>
      <c r="G104" s="5">
        <v>2026051017</v>
      </c>
      <c r="H104" s="5" t="s">
        <v>86</v>
      </c>
      <c r="I104" s="8" t="s">
        <v>192</v>
      </c>
      <c r="J104" s="7">
        <v>76.5</v>
      </c>
      <c r="K104" s="5"/>
      <c r="N104" s="6"/>
    </row>
    <row r="105" spans="1:14">
      <c r="A105" s="5">
        <v>103</v>
      </c>
      <c r="B105" s="5" t="s">
        <v>193</v>
      </c>
      <c r="C105" s="5" t="s">
        <v>13</v>
      </c>
      <c r="D105" s="5" t="str">
        <f>"1706"</f>
        <v>1706</v>
      </c>
      <c r="E105" s="5" t="s">
        <v>194</v>
      </c>
      <c r="F105" s="5" t="s">
        <v>159</v>
      </c>
      <c r="G105" s="5">
        <v>2026051426</v>
      </c>
      <c r="H105" s="5" t="s">
        <v>121</v>
      </c>
      <c r="I105" s="8" t="s">
        <v>77</v>
      </c>
      <c r="J105" s="7">
        <v>74.400000000000006</v>
      </c>
      <c r="K105" s="5"/>
      <c r="N105" s="6"/>
    </row>
    <row r="106" spans="1:14">
      <c r="A106" s="5">
        <v>104</v>
      </c>
      <c r="B106" s="5" t="s">
        <v>195</v>
      </c>
      <c r="C106" s="5" t="s">
        <v>13</v>
      </c>
      <c r="D106" s="5" t="str">
        <f>"1706"</f>
        <v>1706</v>
      </c>
      <c r="E106" s="5" t="s">
        <v>194</v>
      </c>
      <c r="F106" s="5" t="s">
        <v>159</v>
      </c>
      <c r="G106" s="5">
        <v>2026051427</v>
      </c>
      <c r="H106" s="5" t="s">
        <v>121</v>
      </c>
      <c r="I106" s="8" t="s">
        <v>71</v>
      </c>
      <c r="J106" s="7">
        <v>70.2</v>
      </c>
      <c r="K106" s="5"/>
      <c r="N106" s="6"/>
    </row>
    <row r="107" spans="1:14">
      <c r="A107" s="5">
        <v>105</v>
      </c>
      <c r="B107" s="5" t="s">
        <v>196</v>
      </c>
      <c r="C107" s="5" t="s">
        <v>23</v>
      </c>
      <c r="D107" s="5" t="str">
        <f>"1707"</f>
        <v>1707</v>
      </c>
      <c r="E107" s="5" t="s">
        <v>197</v>
      </c>
      <c r="F107" s="5" t="s">
        <v>159</v>
      </c>
      <c r="G107" s="5">
        <v>2026051801</v>
      </c>
      <c r="H107" s="5" t="s">
        <v>198</v>
      </c>
      <c r="I107" s="8" t="s">
        <v>17</v>
      </c>
      <c r="J107" s="7">
        <v>78.2</v>
      </c>
      <c r="K107" s="5"/>
      <c r="N107" s="6"/>
    </row>
    <row r="108" spans="1:14">
      <c r="A108" s="5">
        <v>106</v>
      </c>
      <c r="B108" s="5" t="s">
        <v>199</v>
      </c>
      <c r="C108" s="5" t="s">
        <v>13</v>
      </c>
      <c r="D108" s="5" t="str">
        <f>"1707"</f>
        <v>1707</v>
      </c>
      <c r="E108" s="5" t="s">
        <v>197</v>
      </c>
      <c r="F108" s="5" t="s">
        <v>159</v>
      </c>
      <c r="G108" s="5">
        <v>2026051720</v>
      </c>
      <c r="H108" s="5" t="s">
        <v>200</v>
      </c>
      <c r="I108" s="8" t="s">
        <v>48</v>
      </c>
      <c r="J108" s="7">
        <v>77.8</v>
      </c>
      <c r="K108" s="5"/>
      <c r="N108" s="6"/>
    </row>
    <row r="109" spans="1:14">
      <c r="A109" s="5">
        <v>107</v>
      </c>
      <c r="B109" s="5" t="s">
        <v>201</v>
      </c>
      <c r="C109" s="5" t="s">
        <v>13</v>
      </c>
      <c r="D109" s="5" t="str">
        <f>"1707"</f>
        <v>1707</v>
      </c>
      <c r="E109" s="5" t="s">
        <v>197</v>
      </c>
      <c r="F109" s="5" t="s">
        <v>159</v>
      </c>
      <c r="G109" s="5">
        <v>2026051705</v>
      </c>
      <c r="H109" s="5" t="s">
        <v>200</v>
      </c>
      <c r="I109" s="8" t="s">
        <v>30</v>
      </c>
      <c r="J109" s="7">
        <v>76.8</v>
      </c>
      <c r="K109" s="5"/>
      <c r="N109" s="6"/>
    </row>
    <row r="110" spans="1:14">
      <c r="A110" s="5">
        <v>108</v>
      </c>
      <c r="B110" s="5" t="s">
        <v>202</v>
      </c>
      <c r="C110" s="5" t="s">
        <v>13</v>
      </c>
      <c r="D110" s="5" t="str">
        <f>"1708"</f>
        <v>1708</v>
      </c>
      <c r="E110" s="5" t="s">
        <v>203</v>
      </c>
      <c r="F110" s="5" t="s">
        <v>159</v>
      </c>
      <c r="G110" s="5">
        <v>2026051921</v>
      </c>
      <c r="H110" s="5" t="s">
        <v>204</v>
      </c>
      <c r="I110" s="8" t="s">
        <v>141</v>
      </c>
      <c r="J110" s="7">
        <v>79.2</v>
      </c>
      <c r="K110" s="5"/>
      <c r="N110" s="6"/>
    </row>
    <row r="111" spans="1:14">
      <c r="A111" s="5">
        <v>109</v>
      </c>
      <c r="B111" s="5" t="s">
        <v>205</v>
      </c>
      <c r="C111" s="5" t="s">
        <v>23</v>
      </c>
      <c r="D111" s="5" t="str">
        <f>"1708"</f>
        <v>1708</v>
      </c>
      <c r="E111" s="5" t="s">
        <v>203</v>
      </c>
      <c r="F111" s="5" t="s">
        <v>159</v>
      </c>
      <c r="G111" s="5">
        <v>2026051915</v>
      </c>
      <c r="H111" s="5" t="s">
        <v>204</v>
      </c>
      <c r="I111" s="8" t="s">
        <v>206</v>
      </c>
      <c r="J111" s="7">
        <v>76.400000000000006</v>
      </c>
      <c r="K111" s="5"/>
      <c r="N111" s="6"/>
    </row>
    <row r="112" spans="1:14">
      <c r="A112" s="5">
        <v>110</v>
      </c>
      <c r="B112" s="5" t="s">
        <v>207</v>
      </c>
      <c r="C112" s="5" t="s">
        <v>13</v>
      </c>
      <c r="D112" s="5" t="str">
        <f>"1708"</f>
        <v>1708</v>
      </c>
      <c r="E112" s="5" t="s">
        <v>203</v>
      </c>
      <c r="F112" s="5" t="s">
        <v>159</v>
      </c>
      <c r="G112" s="5">
        <v>2026051908</v>
      </c>
      <c r="H112" s="5" t="s">
        <v>204</v>
      </c>
      <c r="I112" s="8" t="s">
        <v>28</v>
      </c>
      <c r="J112" s="7">
        <v>75.400000000000006</v>
      </c>
      <c r="K112" s="5"/>
      <c r="N112" s="6"/>
    </row>
    <row r="113" spans="1:14">
      <c r="A113" s="5">
        <v>111</v>
      </c>
      <c r="B113" s="5" t="s">
        <v>208</v>
      </c>
      <c r="C113" s="5" t="s">
        <v>23</v>
      </c>
      <c r="D113" s="5" t="str">
        <f t="shared" ref="D113:D121" si="7">"1709"</f>
        <v>1709</v>
      </c>
      <c r="E113" s="5" t="s">
        <v>209</v>
      </c>
      <c r="F113" s="5" t="s">
        <v>159</v>
      </c>
      <c r="G113" s="5">
        <v>2026052003</v>
      </c>
      <c r="H113" s="5" t="s">
        <v>210</v>
      </c>
      <c r="I113" s="8" t="s">
        <v>87</v>
      </c>
      <c r="J113" s="7">
        <v>82.9</v>
      </c>
      <c r="K113" s="5"/>
      <c r="N113" s="6"/>
    </row>
    <row r="114" spans="1:14">
      <c r="A114" s="5">
        <v>112</v>
      </c>
      <c r="B114" s="5" t="s">
        <v>211</v>
      </c>
      <c r="C114" s="5" t="s">
        <v>23</v>
      </c>
      <c r="D114" s="5" t="str">
        <f t="shared" si="7"/>
        <v>1709</v>
      </c>
      <c r="E114" s="5" t="s">
        <v>209</v>
      </c>
      <c r="F114" s="5" t="s">
        <v>159</v>
      </c>
      <c r="G114" s="5">
        <v>2026052008</v>
      </c>
      <c r="H114" s="5" t="s">
        <v>210</v>
      </c>
      <c r="I114" s="8" t="s">
        <v>28</v>
      </c>
      <c r="J114" s="7">
        <v>81.2</v>
      </c>
      <c r="K114" s="5"/>
      <c r="N114" s="6"/>
    </row>
    <row r="115" spans="1:14">
      <c r="A115" s="5">
        <v>113</v>
      </c>
      <c r="B115" s="5" t="s">
        <v>212</v>
      </c>
      <c r="C115" s="5" t="s">
        <v>13</v>
      </c>
      <c r="D115" s="5" t="str">
        <f t="shared" si="7"/>
        <v>1709</v>
      </c>
      <c r="E115" s="5" t="s">
        <v>209</v>
      </c>
      <c r="F115" s="5" t="s">
        <v>159</v>
      </c>
      <c r="G115" s="5">
        <v>2026052025</v>
      </c>
      <c r="H115" s="5" t="s">
        <v>210</v>
      </c>
      <c r="I115" s="8" t="s">
        <v>56</v>
      </c>
      <c r="J115" s="7">
        <v>80.900000000000006</v>
      </c>
      <c r="K115" s="5"/>
      <c r="N115" s="6"/>
    </row>
    <row r="116" spans="1:14">
      <c r="A116" s="5">
        <v>114</v>
      </c>
      <c r="B116" s="5" t="s">
        <v>213</v>
      </c>
      <c r="C116" s="5" t="s">
        <v>13</v>
      </c>
      <c r="D116" s="5" t="str">
        <f t="shared" si="7"/>
        <v>1709</v>
      </c>
      <c r="E116" s="5" t="s">
        <v>209</v>
      </c>
      <c r="F116" s="5" t="s">
        <v>159</v>
      </c>
      <c r="G116" s="5">
        <v>2026052122</v>
      </c>
      <c r="H116" s="5" t="s">
        <v>214</v>
      </c>
      <c r="I116" s="8" t="s">
        <v>75</v>
      </c>
      <c r="J116" s="7">
        <v>80.7</v>
      </c>
      <c r="K116" s="5"/>
      <c r="N116" s="6"/>
    </row>
    <row r="117" spans="1:14">
      <c r="A117" s="5">
        <v>115</v>
      </c>
      <c r="B117" s="5" t="s">
        <v>215</v>
      </c>
      <c r="C117" s="5" t="s">
        <v>23</v>
      </c>
      <c r="D117" s="5" t="str">
        <f t="shared" si="7"/>
        <v>1709</v>
      </c>
      <c r="E117" s="5" t="s">
        <v>209</v>
      </c>
      <c r="F117" s="5" t="s">
        <v>159</v>
      </c>
      <c r="G117" s="5">
        <v>2026052116</v>
      </c>
      <c r="H117" s="5" t="s">
        <v>214</v>
      </c>
      <c r="I117" s="8" t="s">
        <v>40</v>
      </c>
      <c r="J117" s="7">
        <v>80.400000000000006</v>
      </c>
      <c r="K117" s="5"/>
      <c r="N117" s="6"/>
    </row>
    <row r="118" spans="1:14">
      <c r="A118" s="5">
        <v>116</v>
      </c>
      <c r="B118" s="5" t="s">
        <v>216</v>
      </c>
      <c r="C118" s="5" t="s">
        <v>13</v>
      </c>
      <c r="D118" s="5" t="str">
        <f t="shared" si="7"/>
        <v>1709</v>
      </c>
      <c r="E118" s="5" t="s">
        <v>209</v>
      </c>
      <c r="F118" s="5" t="s">
        <v>159</v>
      </c>
      <c r="G118" s="5">
        <v>2026052004</v>
      </c>
      <c r="H118" s="5" t="s">
        <v>210</v>
      </c>
      <c r="I118" s="8" t="s">
        <v>21</v>
      </c>
      <c r="J118" s="7">
        <v>80.2</v>
      </c>
      <c r="K118" s="5"/>
      <c r="N118" s="6"/>
    </row>
    <row r="119" spans="1:14">
      <c r="A119" s="5">
        <v>117</v>
      </c>
      <c r="B119" s="5" t="s">
        <v>217</v>
      </c>
      <c r="C119" s="5" t="s">
        <v>23</v>
      </c>
      <c r="D119" s="5" t="str">
        <f t="shared" si="7"/>
        <v>1709</v>
      </c>
      <c r="E119" s="5" t="s">
        <v>209</v>
      </c>
      <c r="F119" s="5" t="s">
        <v>159</v>
      </c>
      <c r="G119" s="5">
        <v>2026052110</v>
      </c>
      <c r="H119" s="5" t="s">
        <v>214</v>
      </c>
      <c r="I119" s="8" t="s">
        <v>35</v>
      </c>
      <c r="J119" s="7">
        <v>79.2</v>
      </c>
      <c r="K119" s="5"/>
      <c r="N119" s="6"/>
    </row>
    <row r="120" spans="1:14">
      <c r="A120" s="5">
        <v>118</v>
      </c>
      <c r="B120" s="5" t="s">
        <v>218</v>
      </c>
      <c r="C120" s="5" t="s">
        <v>23</v>
      </c>
      <c r="D120" s="5" t="str">
        <f t="shared" si="7"/>
        <v>1709</v>
      </c>
      <c r="E120" s="5" t="s">
        <v>209</v>
      </c>
      <c r="F120" s="5" t="s">
        <v>159</v>
      </c>
      <c r="G120" s="5">
        <v>2026052106</v>
      </c>
      <c r="H120" s="5" t="s">
        <v>214</v>
      </c>
      <c r="I120" s="8" t="s">
        <v>91</v>
      </c>
      <c r="J120" s="7">
        <v>78.8</v>
      </c>
      <c r="K120" s="5"/>
      <c r="N120" s="6"/>
    </row>
    <row r="121" spans="1:14">
      <c r="A121" s="5">
        <v>119</v>
      </c>
      <c r="B121" s="5" t="s">
        <v>219</v>
      </c>
      <c r="C121" s="5" t="s">
        <v>23</v>
      </c>
      <c r="D121" s="5" t="str">
        <f t="shared" si="7"/>
        <v>1709</v>
      </c>
      <c r="E121" s="5" t="s">
        <v>209</v>
      </c>
      <c r="F121" s="5" t="s">
        <v>159</v>
      </c>
      <c r="G121" s="5">
        <v>2026052111</v>
      </c>
      <c r="H121" s="5" t="s">
        <v>214</v>
      </c>
      <c r="I121" s="8" t="s">
        <v>131</v>
      </c>
      <c r="J121" s="7">
        <v>78.599999999999994</v>
      </c>
      <c r="K121" s="5"/>
      <c r="N121" s="6"/>
    </row>
    <row r="122" spans="1:14">
      <c r="A122" s="5">
        <v>120</v>
      </c>
      <c r="B122" s="5" t="s">
        <v>220</v>
      </c>
      <c r="C122" s="5" t="s">
        <v>13</v>
      </c>
      <c r="D122" s="5" t="str">
        <f>"1710"</f>
        <v>1710</v>
      </c>
      <c r="E122" s="5" t="s">
        <v>221</v>
      </c>
      <c r="F122" s="5" t="s">
        <v>159</v>
      </c>
      <c r="G122" s="5">
        <v>2026050430</v>
      </c>
      <c r="H122" s="5" t="s">
        <v>177</v>
      </c>
      <c r="I122" s="8" t="s">
        <v>62</v>
      </c>
      <c r="J122" s="7">
        <v>79.2</v>
      </c>
      <c r="K122" s="5"/>
      <c r="N122" s="6"/>
    </row>
    <row r="123" spans="1:14">
      <c r="A123" s="5">
        <v>121</v>
      </c>
      <c r="B123" s="5" t="s">
        <v>222</v>
      </c>
      <c r="C123" s="5" t="s">
        <v>23</v>
      </c>
      <c r="D123" s="5" t="str">
        <f>"1710"</f>
        <v>1710</v>
      </c>
      <c r="E123" s="5" t="s">
        <v>221</v>
      </c>
      <c r="F123" s="5" t="s">
        <v>159</v>
      </c>
      <c r="G123" s="5">
        <v>2026050427</v>
      </c>
      <c r="H123" s="5" t="s">
        <v>177</v>
      </c>
      <c r="I123" s="8" t="s">
        <v>71</v>
      </c>
      <c r="J123" s="7">
        <v>70.2</v>
      </c>
      <c r="K123" s="5"/>
      <c r="N123" s="6"/>
    </row>
    <row r="124" spans="1:14">
      <c r="A124" s="5">
        <v>122</v>
      </c>
      <c r="B124" s="5" t="s">
        <v>223</v>
      </c>
      <c r="C124" s="5" t="s">
        <v>23</v>
      </c>
      <c r="D124" s="5" t="str">
        <f>"1710"</f>
        <v>1710</v>
      </c>
      <c r="E124" s="5" t="s">
        <v>221</v>
      </c>
      <c r="F124" s="5" t="s">
        <v>159</v>
      </c>
      <c r="G124" s="5">
        <v>2026050425</v>
      </c>
      <c r="H124" s="5" t="s">
        <v>177</v>
      </c>
      <c r="I124" s="8" t="s">
        <v>56</v>
      </c>
      <c r="J124" s="7">
        <v>68.599999999999994</v>
      </c>
      <c r="K124" s="5"/>
      <c r="N124" s="6"/>
    </row>
    <row r="125" spans="1:14">
      <c r="A125" s="5">
        <v>123</v>
      </c>
      <c r="B125" s="5" t="s">
        <v>224</v>
      </c>
      <c r="C125" s="5" t="s">
        <v>23</v>
      </c>
      <c r="D125" s="5" t="str">
        <f>"1711"</f>
        <v>1711</v>
      </c>
      <c r="E125" s="5" t="s">
        <v>225</v>
      </c>
      <c r="F125" s="5" t="s">
        <v>159</v>
      </c>
      <c r="G125" s="5">
        <v>2026052201</v>
      </c>
      <c r="H125" s="5" t="s">
        <v>146</v>
      </c>
      <c r="I125" s="8" t="s">
        <v>17</v>
      </c>
      <c r="J125" s="7">
        <v>80.7</v>
      </c>
      <c r="K125" s="5"/>
      <c r="N125" s="6"/>
    </row>
    <row r="126" spans="1:14">
      <c r="A126" s="5">
        <v>124</v>
      </c>
      <c r="B126" s="5" t="s">
        <v>226</v>
      </c>
      <c r="C126" s="5" t="s">
        <v>23</v>
      </c>
      <c r="D126" s="5" t="str">
        <f>"1711"</f>
        <v>1711</v>
      </c>
      <c r="E126" s="5" t="s">
        <v>225</v>
      </c>
      <c r="F126" s="5" t="s">
        <v>159</v>
      </c>
      <c r="G126" s="5">
        <v>2026052214</v>
      </c>
      <c r="H126" s="5" t="s">
        <v>146</v>
      </c>
      <c r="I126" s="8" t="s">
        <v>162</v>
      </c>
      <c r="J126" s="7">
        <v>77.2</v>
      </c>
      <c r="K126" s="5"/>
      <c r="N126" s="6"/>
    </row>
    <row r="127" spans="1:14">
      <c r="A127" s="5">
        <v>125</v>
      </c>
      <c r="B127" s="5" t="s">
        <v>227</v>
      </c>
      <c r="C127" s="5" t="s">
        <v>13</v>
      </c>
      <c r="D127" s="5" t="str">
        <f>"1711"</f>
        <v>1711</v>
      </c>
      <c r="E127" s="5" t="s">
        <v>225</v>
      </c>
      <c r="F127" s="5" t="s">
        <v>159</v>
      </c>
      <c r="G127" s="5">
        <v>2026052210</v>
      </c>
      <c r="H127" s="5" t="s">
        <v>146</v>
      </c>
      <c r="I127" s="8" t="s">
        <v>35</v>
      </c>
      <c r="J127" s="7">
        <v>76.400000000000006</v>
      </c>
      <c r="K127" s="5"/>
      <c r="N127" s="6"/>
    </row>
    <row r="128" spans="1:14">
      <c r="A128" s="5">
        <v>126</v>
      </c>
      <c r="B128" s="5" t="s">
        <v>228</v>
      </c>
      <c r="C128" s="5" t="s">
        <v>13</v>
      </c>
      <c r="D128" s="5" t="str">
        <f>"1711"</f>
        <v>1711</v>
      </c>
      <c r="E128" s="5" t="s">
        <v>225</v>
      </c>
      <c r="F128" s="5" t="s">
        <v>159</v>
      </c>
      <c r="G128" s="5">
        <v>2026052212</v>
      </c>
      <c r="H128" s="5" t="s">
        <v>146</v>
      </c>
      <c r="I128" s="8" t="s">
        <v>44</v>
      </c>
      <c r="J128" s="7">
        <v>76.400000000000006</v>
      </c>
      <c r="K128" s="5"/>
      <c r="N128" s="6"/>
    </row>
    <row r="129" spans="1:14">
      <c r="A129" s="5">
        <v>127</v>
      </c>
      <c r="B129" s="5" t="s">
        <v>229</v>
      </c>
      <c r="C129" s="5" t="s">
        <v>13</v>
      </c>
      <c r="D129" s="5" t="str">
        <f>"1712"</f>
        <v>1712</v>
      </c>
      <c r="E129" s="5" t="s">
        <v>230</v>
      </c>
      <c r="F129" s="5" t="s">
        <v>159</v>
      </c>
      <c r="G129" s="5">
        <v>2026051218</v>
      </c>
      <c r="H129" s="5" t="s">
        <v>102</v>
      </c>
      <c r="I129" s="8" t="s">
        <v>58</v>
      </c>
      <c r="J129" s="7">
        <v>79.900000000000006</v>
      </c>
      <c r="K129" s="5"/>
      <c r="N129" s="6"/>
    </row>
    <row r="130" spans="1:14">
      <c r="A130" s="5">
        <v>128</v>
      </c>
      <c r="B130" s="5" t="s">
        <v>231</v>
      </c>
      <c r="C130" s="5" t="s">
        <v>13</v>
      </c>
      <c r="D130" s="5" t="str">
        <f>"1712"</f>
        <v>1712</v>
      </c>
      <c r="E130" s="5" t="s">
        <v>230</v>
      </c>
      <c r="F130" s="5" t="s">
        <v>159</v>
      </c>
      <c r="G130" s="5">
        <v>2026051223</v>
      </c>
      <c r="H130" s="5" t="s">
        <v>102</v>
      </c>
      <c r="I130" s="8" t="s">
        <v>51</v>
      </c>
      <c r="J130" s="7">
        <v>75.8</v>
      </c>
      <c r="K130" s="5"/>
      <c r="N130" s="6"/>
    </row>
    <row r="131" spans="1:14">
      <c r="A131" s="5">
        <v>129</v>
      </c>
      <c r="B131" s="5" t="s">
        <v>232</v>
      </c>
      <c r="C131" s="5" t="s">
        <v>13</v>
      </c>
      <c r="D131" s="5" t="str">
        <f>"1712"</f>
        <v>1712</v>
      </c>
      <c r="E131" s="5" t="s">
        <v>230</v>
      </c>
      <c r="F131" s="5" t="s">
        <v>159</v>
      </c>
      <c r="G131" s="5">
        <v>2026051212</v>
      </c>
      <c r="H131" s="5" t="s">
        <v>102</v>
      </c>
      <c r="I131" s="8" t="s">
        <v>44</v>
      </c>
      <c r="J131" s="7">
        <v>75.400000000000006</v>
      </c>
      <c r="K131" s="5"/>
      <c r="N131" s="6"/>
    </row>
    <row r="132" spans="1:14">
      <c r="A132" s="5">
        <v>130</v>
      </c>
      <c r="B132" s="5" t="s">
        <v>233</v>
      </c>
      <c r="C132" s="5" t="s">
        <v>13</v>
      </c>
      <c r="D132" s="5" t="str">
        <f>"1713"</f>
        <v>1713</v>
      </c>
      <c r="E132" s="5" t="s">
        <v>234</v>
      </c>
      <c r="F132" s="5" t="s">
        <v>159</v>
      </c>
      <c r="G132" s="5">
        <v>2026051817</v>
      </c>
      <c r="H132" s="5" t="s">
        <v>198</v>
      </c>
      <c r="I132" s="8" t="s">
        <v>192</v>
      </c>
      <c r="J132" s="7">
        <v>79.400000000000006</v>
      </c>
      <c r="K132" s="5"/>
      <c r="N132" s="6"/>
    </row>
    <row r="133" spans="1:14">
      <c r="A133" s="5">
        <v>131</v>
      </c>
      <c r="B133" s="5" t="s">
        <v>235</v>
      </c>
      <c r="C133" s="5" t="s">
        <v>13</v>
      </c>
      <c r="D133" s="5" t="str">
        <f>"1713"</f>
        <v>1713</v>
      </c>
      <c r="E133" s="5" t="s">
        <v>234</v>
      </c>
      <c r="F133" s="5" t="s">
        <v>159</v>
      </c>
      <c r="G133" s="5">
        <v>2026051818</v>
      </c>
      <c r="H133" s="5" t="s">
        <v>198</v>
      </c>
      <c r="I133" s="8" t="s">
        <v>58</v>
      </c>
      <c r="J133" s="7">
        <v>79.400000000000006</v>
      </c>
      <c r="K133" s="5"/>
      <c r="N133" s="6"/>
    </row>
    <row r="134" spans="1:14">
      <c r="A134" s="5">
        <v>132</v>
      </c>
      <c r="B134" s="5" t="s">
        <v>236</v>
      </c>
      <c r="C134" s="5" t="s">
        <v>13</v>
      </c>
      <c r="D134" s="5" t="str">
        <f>"1713"</f>
        <v>1713</v>
      </c>
      <c r="E134" s="5" t="s">
        <v>234</v>
      </c>
      <c r="F134" s="5" t="s">
        <v>159</v>
      </c>
      <c r="G134" s="5">
        <v>2026051813</v>
      </c>
      <c r="H134" s="5" t="s">
        <v>198</v>
      </c>
      <c r="I134" s="8" t="s">
        <v>37</v>
      </c>
      <c r="J134" s="7">
        <v>77.2</v>
      </c>
      <c r="K134" s="5"/>
      <c r="N134" s="6"/>
    </row>
  </sheetData>
  <sortState ref="A135:K154">
    <sortCondition descending="1" ref="J135:J154"/>
  </sortState>
  <mergeCells count="1">
    <mergeCell ref="A1:K1"/>
  </mergeCells>
  <phoneticPr fontId="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myy</dc:creator>
  <cp:lastModifiedBy>myy</cp:lastModifiedBy>
  <dcterms:created xsi:type="dcterms:W3CDTF">2023-05-12T11:15:00Z</dcterms:created>
  <dcterms:modified xsi:type="dcterms:W3CDTF">2026-06-04T01:49:08Z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92C4892BC5944979A6AF968FD8D5D893_12</vt:lpwstr>
  </property>
  <property fmtid="{D5CDD505-2E9C-101B-9397-08002B2CF9AE}" pid="4" name="CalculationRule">
    <vt:i4>0</vt:i4>
  </property>
</Properties>
</file>