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165" tabRatio="984"/>
  </bookViews>
  <sheets>
    <sheet name="初中语文" sheetId="14" r:id="rId1"/>
    <sheet name="初中数学" sheetId="17" r:id="rId2"/>
    <sheet name="初中英语" sheetId="18" r:id="rId3"/>
    <sheet name="初中科学" sheetId="19" r:id="rId4"/>
    <sheet name="初中社会" sheetId="20" r:id="rId5"/>
    <sheet name="特殊教育" sheetId="21" r:id="rId6"/>
    <sheet name="体育" sheetId="22" r:id="rId7"/>
  </sheets>
  <definedNames>
    <definedName name="_xlnm._FilterDatabase" localSheetId="3" hidden="1">初中科学!$A$2:$XEW$14</definedName>
    <definedName name="_xlnm._FilterDatabase" localSheetId="4" hidden="1">初中社会!$A$2:$XEW$2</definedName>
    <definedName name="_xlnm._FilterDatabase" localSheetId="1" hidden="1">初中数学!$A$2:$XEW$2</definedName>
    <definedName name="_xlnm._FilterDatabase" localSheetId="2" hidden="1">初中英语!$A$2:$XEW$9</definedName>
    <definedName name="_xlnm._FilterDatabase" localSheetId="0" hidden="1">初中语文!$2:$8</definedName>
    <definedName name="_xlnm._FilterDatabase" localSheetId="5" hidden="1">特殊教育!$A$2:$XEY$5</definedName>
    <definedName name="_xlnm._FilterDatabase" localSheetId="6" hidden="1">体育!$A$2:$XFA$5</definedName>
  </definedNames>
  <calcPr calcId="144525"/>
</workbook>
</file>

<file path=xl/sharedStrings.xml><?xml version="1.0" encoding="utf-8"?>
<sst xmlns="http://schemas.openxmlformats.org/spreadsheetml/2006/main" count="316" uniqueCount="129">
  <si>
    <t>丽水市莲都区教育局2026年公开招聘教师总成绩及入围体检人员名单</t>
  </si>
  <si>
    <t>序号</t>
  </si>
  <si>
    <t>类别</t>
  </si>
  <si>
    <t>报考岗位</t>
  </si>
  <si>
    <t>姓名</t>
  </si>
  <si>
    <t>身份证号码</t>
  </si>
  <si>
    <t>笔试成绩</t>
  </si>
  <si>
    <t>笔试成绩×40％</t>
  </si>
  <si>
    <t>面试成绩</t>
  </si>
  <si>
    <t>面试成绩×60％</t>
  </si>
  <si>
    <r>
      <rPr>
        <b/>
        <sz val="11"/>
        <rFont val="宋体"/>
        <charset val="134"/>
      </rPr>
      <t xml:space="preserve">总成绩
</t>
    </r>
    <r>
      <rPr>
        <b/>
        <sz val="10"/>
        <rFont val="宋体"/>
        <charset val="134"/>
      </rPr>
      <t>（笔试成绩×40％+面试成绩×60％）</t>
    </r>
  </si>
  <si>
    <t>排名</t>
  </si>
  <si>
    <t>是否入围体检</t>
  </si>
  <si>
    <t>备注</t>
  </si>
  <si>
    <t>公开招聘</t>
  </si>
  <si>
    <t>初中语文</t>
  </si>
  <si>
    <t>陈艺宁</t>
  </si>
  <si>
    <t>331121********5328</t>
  </si>
  <si>
    <t>是</t>
  </si>
  <si>
    <t>王柯力</t>
  </si>
  <si>
    <t>332526********8721</t>
  </si>
  <si>
    <t>陈*涛</t>
  </si>
  <si>
    <t>332501********0834</t>
  </si>
  <si>
    <t>钟*</t>
  </si>
  <si>
    <t>332501********1228</t>
  </si>
  <si>
    <t>王*悦</t>
  </si>
  <si>
    <t>332526********8322</t>
  </si>
  <si>
    <t>施*佳</t>
  </si>
  <si>
    <t>331102********0428</t>
  </si>
  <si>
    <t>初中数学</t>
  </si>
  <si>
    <t>叶苏艳</t>
  </si>
  <si>
    <t>332522********2981</t>
  </si>
  <si>
    <t>江雨杭</t>
  </si>
  <si>
    <t>332523********4426</t>
  </si>
  <si>
    <t>欧阳诗琪</t>
  </si>
  <si>
    <t>332525********0924</t>
  </si>
  <si>
    <t>陈晓桃</t>
  </si>
  <si>
    <t>332526********0310</t>
  </si>
  <si>
    <t>苏*</t>
  </si>
  <si>
    <t>332528********402X</t>
  </si>
  <si>
    <t>吴*露</t>
  </si>
  <si>
    <t>332522********0323</t>
  </si>
  <si>
    <t>朱*胜</t>
  </si>
  <si>
    <t>332526********511X</t>
  </si>
  <si>
    <t>周*鸿</t>
  </si>
  <si>
    <t>332522********2971</t>
  </si>
  <si>
    <t>吴*鹏</t>
  </si>
  <si>
    <t>332522********4779</t>
  </si>
  <si>
    <t>饶*铭</t>
  </si>
  <si>
    <t>331125********2423</t>
  </si>
  <si>
    <t>潘*宇</t>
  </si>
  <si>
    <t>332529********0039</t>
  </si>
  <si>
    <t>孙*泽</t>
  </si>
  <si>
    <t>332522********9157</t>
  </si>
  <si>
    <t>缺考</t>
  </si>
  <si>
    <t>初中英语</t>
  </si>
  <si>
    <t>叶红芬</t>
  </si>
  <si>
    <t>332529********6229</t>
  </si>
  <si>
    <t>范俊灵</t>
  </si>
  <si>
    <t>331126********5327</t>
  </si>
  <si>
    <t>李*雯</t>
  </si>
  <si>
    <t>332501********0822</t>
  </si>
  <si>
    <t>陈*婧</t>
  </si>
  <si>
    <t>332522********1943</t>
  </si>
  <si>
    <t>胡*莉</t>
  </si>
  <si>
    <t>332526********8342</t>
  </si>
  <si>
    <t>郑*桦</t>
  </si>
  <si>
    <t>332525********7524</t>
  </si>
  <si>
    <t>徐*茹</t>
  </si>
  <si>
    <t>332502********2885</t>
  </si>
  <si>
    <t>初中科学</t>
  </si>
  <si>
    <t>项丽雅</t>
  </si>
  <si>
    <t>332522********5706</t>
  </si>
  <si>
    <t>陈荟玉</t>
  </si>
  <si>
    <t>332522********2788</t>
  </si>
  <si>
    <t>应征凯</t>
  </si>
  <si>
    <t>332526********2538</t>
  </si>
  <si>
    <t>周嘉琦</t>
  </si>
  <si>
    <t>332522********2423</t>
  </si>
  <si>
    <t>毛*鹏</t>
  </si>
  <si>
    <t>332501********001X</t>
  </si>
  <si>
    <t>汪*</t>
  </si>
  <si>
    <t>332525********0015</t>
  </si>
  <si>
    <t>李*洋</t>
  </si>
  <si>
    <t>332522********3865</t>
  </si>
  <si>
    <t>金*蔚</t>
  </si>
  <si>
    <t>332501********0029</t>
  </si>
  <si>
    <t>吴*敏</t>
  </si>
  <si>
    <t>332525********6320</t>
  </si>
  <si>
    <t>郑*瑶</t>
  </si>
  <si>
    <t>332526********0025</t>
  </si>
  <si>
    <t>蓝*艺</t>
  </si>
  <si>
    <t>331102********1818</t>
  </si>
  <si>
    <t>胡*引</t>
  </si>
  <si>
    <t>332526********7149</t>
  </si>
  <si>
    <t>初中社会</t>
  </si>
  <si>
    <t>徐艺原</t>
  </si>
  <si>
    <t>332501********0424</t>
  </si>
  <si>
    <t>陈文霞</t>
  </si>
  <si>
    <t>332529********2549</t>
  </si>
  <si>
    <t>桂*阳</t>
  </si>
  <si>
    <t>510502********7463</t>
  </si>
  <si>
    <t>钟*哲</t>
  </si>
  <si>
    <t>332527********2611</t>
  </si>
  <si>
    <t>龚*龙</t>
  </si>
  <si>
    <t>360424********5892</t>
  </si>
  <si>
    <t>郭*贵</t>
  </si>
  <si>
    <t>522422********3232</t>
  </si>
  <si>
    <t>特殊教育</t>
  </si>
  <si>
    <t>郑梦婷</t>
  </si>
  <si>
    <t>332501********5325</t>
  </si>
  <si>
    <t>叶*灵</t>
  </si>
  <si>
    <t>332501********0021</t>
  </si>
  <si>
    <t>杨*</t>
  </si>
  <si>
    <t>413026********9021</t>
  </si>
  <si>
    <t>技能测试成绩</t>
  </si>
  <si>
    <t>技能测试成绩×30％</t>
  </si>
  <si>
    <t>笔试成绩×30％</t>
  </si>
  <si>
    <t>面试成绩×40％</t>
  </si>
  <si>
    <r>
      <rPr>
        <b/>
        <sz val="11"/>
        <rFont val="宋体"/>
        <charset val="134"/>
      </rPr>
      <t xml:space="preserve">总成绩
</t>
    </r>
    <r>
      <rPr>
        <b/>
        <sz val="10"/>
        <rFont val="宋体"/>
        <charset val="134"/>
      </rPr>
      <t>（技能测试成绩×30％+笔试成绩×30％+面试成绩×40％）</t>
    </r>
  </si>
  <si>
    <t>体育教练员 
（游泳方向）</t>
  </si>
  <si>
    <t>宋子恒</t>
  </si>
  <si>
    <t>332501********0236</t>
  </si>
  <si>
    <t>体育教练员 
（足球方向）</t>
  </si>
  <si>
    <t>徐婕</t>
  </si>
  <si>
    <t>332522********0025</t>
  </si>
  <si>
    <t>体育教师 
（羽毛球方向）</t>
  </si>
  <si>
    <t>陈奥仁</t>
  </si>
  <si>
    <t>332501********0013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</si>
</sst>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4"/>
      <color theme="1"/>
      <name val="宋体"/>
      <charset val="134"/>
    </font>
    <font>
      <b/>
      <sz val="11"/>
      <color indexed="8"/>
      <name val="宋体"/>
      <charset val="134"/>
    </font>
    <font>
      <sz val="14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8" fillId="30" borderId="8" applyNumberFormat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30" fillId="31" borderId="9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1048307"/>
  <sheetViews>
    <sheetView tabSelected="1" workbookViewId="0">
      <selection activeCell="C21" sqref="C21"/>
    </sheetView>
  </sheetViews>
  <sheetFormatPr defaultColWidth="9" defaultRowHeight="14.25"/>
  <cols>
    <col min="1" max="1" width="5.375" customWidth="1"/>
    <col min="2" max="2" width="11.625" customWidth="1"/>
    <col min="3" max="3" width="15.875" style="3" customWidth="1"/>
    <col min="4" max="4" width="12.75" style="3" customWidth="1"/>
    <col min="5" max="5" width="24" style="3" customWidth="1"/>
    <col min="6" max="9" width="10.625" style="3" customWidth="1"/>
    <col min="10" max="10" width="16.125" style="3" customWidth="1"/>
    <col min="11" max="11" width="10.625" style="3" customWidth="1"/>
    <col min="12" max="12" width="12.375" style="3" customWidth="1"/>
    <col min="13" max="13" width="10.625" style="3" customWidth="1"/>
    <col min="14" max="16365" width="9" style="3"/>
  </cols>
  <sheetData>
    <row r="1" s="1" customFormat="1" ht="60.75" customHeight="1" spans="1:1636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3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</row>
    <row r="2" s="2" customFormat="1" ht="54" customHeight="1" spans="1:16380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11" t="s">
        <v>7</v>
      </c>
      <c r="H2" s="6" t="s">
        <v>8</v>
      </c>
      <c r="I2" s="11" t="s">
        <v>9</v>
      </c>
      <c r="J2" s="11" t="s">
        <v>10</v>
      </c>
      <c r="K2" s="6" t="s">
        <v>11</v>
      </c>
      <c r="L2" s="16" t="s">
        <v>12</v>
      </c>
      <c r="M2" s="7" t="s">
        <v>13</v>
      </c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  <c r="XEX2" s="19"/>
      <c r="XEY2" s="19"/>
      <c r="XEZ2" s="19"/>
    </row>
    <row r="3" s="3" customFormat="1" ht="24.95" customHeight="1" spans="1:16380">
      <c r="A3" s="8">
        <v>1</v>
      </c>
      <c r="B3" s="8" t="s">
        <v>14</v>
      </c>
      <c r="C3" s="20" t="s">
        <v>15</v>
      </c>
      <c r="D3" s="10" t="s">
        <v>16</v>
      </c>
      <c r="E3" s="10" t="s">
        <v>17</v>
      </c>
      <c r="F3" s="12">
        <v>77.9</v>
      </c>
      <c r="G3" s="13">
        <f t="shared" ref="G3:G8" si="0">ROUND(F3*0.4,2)</f>
        <v>31.16</v>
      </c>
      <c r="H3" s="12">
        <v>88.2</v>
      </c>
      <c r="I3" s="13">
        <f t="shared" ref="I3:I8" si="1">ROUND(H3*0.6,2)</f>
        <v>52.92</v>
      </c>
      <c r="J3" s="14">
        <f t="shared" ref="J3:J8" si="2">G3+I3</f>
        <v>84.08</v>
      </c>
      <c r="K3" s="22">
        <v>1</v>
      </c>
      <c r="L3" s="18" t="s">
        <v>18</v>
      </c>
      <c r="M3" s="17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</row>
    <row r="4" s="3" customFormat="1" ht="24.95" customHeight="1" spans="1:16380">
      <c r="A4" s="8">
        <v>2</v>
      </c>
      <c r="B4" s="8" t="s">
        <v>14</v>
      </c>
      <c r="C4" s="20" t="s">
        <v>15</v>
      </c>
      <c r="D4" s="10" t="s">
        <v>19</v>
      </c>
      <c r="E4" s="10" t="s">
        <v>20</v>
      </c>
      <c r="F4" s="12">
        <v>81.9</v>
      </c>
      <c r="G4" s="13">
        <f t="shared" si="0"/>
        <v>32.76</v>
      </c>
      <c r="H4" s="14">
        <v>84</v>
      </c>
      <c r="I4" s="13">
        <f t="shared" si="1"/>
        <v>50.4</v>
      </c>
      <c r="J4" s="14">
        <f t="shared" si="2"/>
        <v>83.16</v>
      </c>
      <c r="K4" s="21">
        <v>2</v>
      </c>
      <c r="L4" s="18" t="s">
        <v>18</v>
      </c>
      <c r="M4" s="17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</row>
    <row r="5" s="3" customFormat="1" ht="24.95" customHeight="1" spans="1:16380">
      <c r="A5" s="8">
        <v>3</v>
      </c>
      <c r="B5" s="8" t="s">
        <v>14</v>
      </c>
      <c r="C5" s="20" t="s">
        <v>15</v>
      </c>
      <c r="D5" s="10" t="s">
        <v>21</v>
      </c>
      <c r="E5" s="10" t="s">
        <v>22</v>
      </c>
      <c r="F5" s="12">
        <v>77.6</v>
      </c>
      <c r="G5" s="13">
        <f t="shared" si="0"/>
        <v>31.04</v>
      </c>
      <c r="H5" s="12">
        <v>85.8</v>
      </c>
      <c r="I5" s="13">
        <f t="shared" si="1"/>
        <v>51.48</v>
      </c>
      <c r="J5" s="14">
        <f t="shared" si="2"/>
        <v>82.52</v>
      </c>
      <c r="K5" s="22">
        <v>3</v>
      </c>
      <c r="L5" s="18"/>
      <c r="M5" s="17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</row>
    <row r="6" s="3" customFormat="1" ht="24.95" customHeight="1" spans="1:16380">
      <c r="A6" s="8">
        <v>4</v>
      </c>
      <c r="B6" s="8" t="s">
        <v>14</v>
      </c>
      <c r="C6" s="20" t="s">
        <v>15</v>
      </c>
      <c r="D6" s="10" t="s">
        <v>23</v>
      </c>
      <c r="E6" s="10" t="s">
        <v>24</v>
      </c>
      <c r="F6" s="12">
        <v>77.86</v>
      </c>
      <c r="G6" s="13">
        <f t="shared" si="0"/>
        <v>31.14</v>
      </c>
      <c r="H6" s="12">
        <v>84.8</v>
      </c>
      <c r="I6" s="13">
        <f t="shared" si="1"/>
        <v>50.88</v>
      </c>
      <c r="J6" s="14">
        <f t="shared" si="2"/>
        <v>82.02</v>
      </c>
      <c r="K6" s="21">
        <v>4</v>
      </c>
      <c r="L6" s="18"/>
      <c r="M6" s="17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</row>
    <row r="7" s="3" customFormat="1" ht="24.95" customHeight="1" spans="1:16380">
      <c r="A7" s="8">
        <v>5</v>
      </c>
      <c r="B7" s="8" t="s">
        <v>14</v>
      </c>
      <c r="C7" s="20" t="s">
        <v>15</v>
      </c>
      <c r="D7" s="10" t="s">
        <v>25</v>
      </c>
      <c r="E7" s="10" t="s">
        <v>26</v>
      </c>
      <c r="F7" s="12">
        <v>77.77</v>
      </c>
      <c r="G7" s="13">
        <f t="shared" si="0"/>
        <v>31.11</v>
      </c>
      <c r="H7" s="12">
        <v>84</v>
      </c>
      <c r="I7" s="13">
        <f t="shared" si="1"/>
        <v>50.4</v>
      </c>
      <c r="J7" s="14">
        <f t="shared" si="2"/>
        <v>81.51</v>
      </c>
      <c r="K7" s="22">
        <v>5</v>
      </c>
      <c r="L7" s="18"/>
      <c r="M7" s="1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</row>
    <row r="8" s="3" customFormat="1" ht="24.95" customHeight="1" spans="1:16380">
      <c r="A8" s="8">
        <v>6</v>
      </c>
      <c r="B8" s="8" t="s">
        <v>14</v>
      </c>
      <c r="C8" s="20" t="s">
        <v>15</v>
      </c>
      <c r="D8" s="10" t="s">
        <v>27</v>
      </c>
      <c r="E8" s="10" t="s">
        <v>28</v>
      </c>
      <c r="F8" s="12">
        <v>80.97</v>
      </c>
      <c r="G8" s="13">
        <f t="shared" si="0"/>
        <v>32.39</v>
      </c>
      <c r="H8" s="12">
        <v>80.4</v>
      </c>
      <c r="I8" s="13">
        <f t="shared" si="1"/>
        <v>48.24</v>
      </c>
      <c r="J8" s="14">
        <f t="shared" si="2"/>
        <v>80.63</v>
      </c>
      <c r="K8" s="21">
        <v>6</v>
      </c>
      <c r="L8" s="18"/>
      <c r="M8" s="17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</row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</sheetData>
  <sortState ref="3:8">
    <sortCondition ref="J3:J8" descending="1"/>
  </sortState>
  <mergeCells count="1">
    <mergeCell ref="A1:M1"/>
  </mergeCells>
  <pageMargins left="0.748031496062992" right="0.748031496062992" top="0.984251968503937" bottom="0.984251968503937" header="0.511811023622047" footer="0.511811023622047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1048310"/>
  <sheetViews>
    <sheetView workbookViewId="0">
      <selection activeCell="D3" sqref="D3:D6"/>
    </sheetView>
  </sheetViews>
  <sheetFormatPr defaultColWidth="9" defaultRowHeight="14.25"/>
  <cols>
    <col min="1" max="1" width="5.375" customWidth="1"/>
    <col min="2" max="2" width="12.375" customWidth="1"/>
    <col min="3" max="3" width="17.5" style="3" customWidth="1"/>
    <col min="4" max="4" width="13" style="3" customWidth="1"/>
    <col min="5" max="5" width="22.875" style="3" customWidth="1"/>
    <col min="6" max="9" width="10.625" style="3" customWidth="1"/>
    <col min="10" max="10" width="16.125" style="3" customWidth="1"/>
    <col min="11" max="11" width="10.625" style="3" customWidth="1"/>
    <col min="12" max="12" width="13.625" style="3" customWidth="1"/>
    <col min="13" max="13" width="10.625" style="3" customWidth="1"/>
    <col min="14" max="16361" width="9" style="3"/>
  </cols>
  <sheetData>
    <row r="1" s="1" customFormat="1" ht="58.5" customHeight="1" spans="1:1636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3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</row>
    <row r="2" s="2" customFormat="1" ht="56.25" customHeight="1" spans="1:16377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11" t="s">
        <v>7</v>
      </c>
      <c r="H2" s="6" t="s">
        <v>8</v>
      </c>
      <c r="I2" s="11" t="s">
        <v>9</v>
      </c>
      <c r="J2" s="11" t="s">
        <v>10</v>
      </c>
      <c r="K2" s="6" t="s">
        <v>11</v>
      </c>
      <c r="L2" s="16" t="s">
        <v>12</v>
      </c>
      <c r="M2" s="7" t="s">
        <v>13</v>
      </c>
      <c r="XEH2" s="19"/>
      <c r="XEI2" s="19"/>
      <c r="XEJ2" s="19"/>
      <c r="XEK2" s="19"/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</row>
    <row r="3" s="3" customFormat="1" ht="24.95" customHeight="1" spans="1:16377">
      <c r="A3" s="8">
        <v>1</v>
      </c>
      <c r="B3" s="8" t="s">
        <v>14</v>
      </c>
      <c r="C3" s="20" t="s">
        <v>29</v>
      </c>
      <c r="D3" s="10" t="s">
        <v>30</v>
      </c>
      <c r="E3" s="10" t="s">
        <v>31</v>
      </c>
      <c r="F3" s="12">
        <v>79.5</v>
      </c>
      <c r="G3" s="13">
        <f t="shared" ref="G3:G14" si="0">ROUND(F3*0.4,2)</f>
        <v>31.8</v>
      </c>
      <c r="H3" s="14">
        <v>85.4</v>
      </c>
      <c r="I3" s="13">
        <f t="shared" ref="I3:I13" si="1">ROUND(H3*0.6,2)</f>
        <v>51.24</v>
      </c>
      <c r="J3" s="14">
        <f t="shared" ref="J3:J14" si="2">G3+I3</f>
        <v>83.04</v>
      </c>
      <c r="K3" s="22">
        <v>1</v>
      </c>
      <c r="L3" s="18" t="s">
        <v>18</v>
      </c>
      <c r="M3" s="17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</row>
    <row r="4" s="3" customFormat="1" ht="24.95" customHeight="1" spans="1:16377">
      <c r="A4" s="8">
        <v>2</v>
      </c>
      <c r="B4" s="8" t="s">
        <v>14</v>
      </c>
      <c r="C4" s="20" t="s">
        <v>29</v>
      </c>
      <c r="D4" s="10" t="s">
        <v>32</v>
      </c>
      <c r="E4" s="10" t="s">
        <v>33</v>
      </c>
      <c r="F4" s="12">
        <v>75.75</v>
      </c>
      <c r="G4" s="13">
        <f t="shared" si="0"/>
        <v>30.3</v>
      </c>
      <c r="H4" s="14">
        <v>87.8</v>
      </c>
      <c r="I4" s="13">
        <f t="shared" si="1"/>
        <v>52.68</v>
      </c>
      <c r="J4" s="14">
        <f t="shared" si="2"/>
        <v>82.98</v>
      </c>
      <c r="K4" s="21">
        <v>2</v>
      </c>
      <c r="L4" s="18" t="s">
        <v>18</v>
      </c>
      <c r="M4" s="17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</row>
    <row r="5" s="3" customFormat="1" ht="24.95" customHeight="1" spans="1:16377">
      <c r="A5" s="8">
        <v>3</v>
      </c>
      <c r="B5" s="8" t="s">
        <v>14</v>
      </c>
      <c r="C5" s="20" t="s">
        <v>29</v>
      </c>
      <c r="D5" s="10" t="s">
        <v>34</v>
      </c>
      <c r="E5" s="10" t="s">
        <v>35</v>
      </c>
      <c r="F5" s="12">
        <v>77.85</v>
      </c>
      <c r="G5" s="13">
        <f t="shared" si="0"/>
        <v>31.14</v>
      </c>
      <c r="H5" s="14">
        <v>85.8</v>
      </c>
      <c r="I5" s="13">
        <f t="shared" si="1"/>
        <v>51.48</v>
      </c>
      <c r="J5" s="14">
        <f t="shared" si="2"/>
        <v>82.62</v>
      </c>
      <c r="K5" s="22">
        <v>3</v>
      </c>
      <c r="L5" s="18" t="s">
        <v>18</v>
      </c>
      <c r="M5" s="17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</row>
    <row r="6" s="3" customFormat="1" ht="24.95" customHeight="1" spans="1:16377">
      <c r="A6" s="8">
        <v>4</v>
      </c>
      <c r="B6" s="8" t="s">
        <v>14</v>
      </c>
      <c r="C6" s="20" t="s">
        <v>29</v>
      </c>
      <c r="D6" s="10" t="s">
        <v>36</v>
      </c>
      <c r="E6" s="10" t="s">
        <v>37</v>
      </c>
      <c r="F6" s="12">
        <v>77.65</v>
      </c>
      <c r="G6" s="13">
        <f t="shared" si="0"/>
        <v>31.06</v>
      </c>
      <c r="H6" s="14">
        <v>85.4</v>
      </c>
      <c r="I6" s="13">
        <f t="shared" si="1"/>
        <v>51.24</v>
      </c>
      <c r="J6" s="14">
        <f t="shared" si="2"/>
        <v>82.3</v>
      </c>
      <c r="K6" s="21">
        <v>4</v>
      </c>
      <c r="L6" s="18" t="s">
        <v>18</v>
      </c>
      <c r="M6" s="17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</row>
    <row r="7" s="3" customFormat="1" ht="24.95" customHeight="1" spans="1:16377">
      <c r="A7" s="8">
        <v>5</v>
      </c>
      <c r="B7" s="8" t="s">
        <v>14</v>
      </c>
      <c r="C7" s="20" t="s">
        <v>29</v>
      </c>
      <c r="D7" s="10" t="s">
        <v>38</v>
      </c>
      <c r="E7" s="10" t="s">
        <v>39</v>
      </c>
      <c r="F7" s="12">
        <v>79.15</v>
      </c>
      <c r="G7" s="13">
        <f t="shared" si="0"/>
        <v>31.66</v>
      </c>
      <c r="H7" s="14">
        <v>83.4</v>
      </c>
      <c r="I7" s="13">
        <f t="shared" si="1"/>
        <v>50.04</v>
      </c>
      <c r="J7" s="14">
        <f t="shared" si="2"/>
        <v>81.7</v>
      </c>
      <c r="K7" s="22">
        <v>5</v>
      </c>
      <c r="L7" s="18"/>
      <c r="M7" s="1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</row>
    <row r="8" s="3" customFormat="1" ht="24.95" customHeight="1" spans="1:16377">
      <c r="A8" s="8">
        <v>6</v>
      </c>
      <c r="B8" s="8" t="s">
        <v>14</v>
      </c>
      <c r="C8" s="20" t="s">
        <v>29</v>
      </c>
      <c r="D8" s="10" t="s">
        <v>40</v>
      </c>
      <c r="E8" s="10" t="s">
        <v>41</v>
      </c>
      <c r="F8" s="12">
        <v>78.2</v>
      </c>
      <c r="G8" s="13">
        <f t="shared" si="0"/>
        <v>31.28</v>
      </c>
      <c r="H8" s="14">
        <v>83.6</v>
      </c>
      <c r="I8" s="13">
        <f t="shared" si="1"/>
        <v>50.16</v>
      </c>
      <c r="J8" s="14">
        <f t="shared" si="2"/>
        <v>81.44</v>
      </c>
      <c r="K8" s="21">
        <v>6</v>
      </c>
      <c r="L8" s="18"/>
      <c r="M8" s="17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</row>
    <row r="9" ht="24.95" customHeight="1" spans="1:13">
      <c r="A9" s="8">
        <v>7</v>
      </c>
      <c r="B9" s="8" t="s">
        <v>14</v>
      </c>
      <c r="C9" s="20" t="s">
        <v>29</v>
      </c>
      <c r="D9" s="10" t="s">
        <v>42</v>
      </c>
      <c r="E9" s="10" t="s">
        <v>43</v>
      </c>
      <c r="F9" s="12">
        <v>77.6</v>
      </c>
      <c r="G9" s="13">
        <f t="shared" si="0"/>
        <v>31.04</v>
      </c>
      <c r="H9" s="14">
        <v>83.4</v>
      </c>
      <c r="I9" s="13">
        <f t="shared" si="1"/>
        <v>50.04</v>
      </c>
      <c r="J9" s="14">
        <f t="shared" si="2"/>
        <v>81.08</v>
      </c>
      <c r="K9" s="22">
        <v>7</v>
      </c>
      <c r="L9" s="18"/>
      <c r="M9" s="17"/>
    </row>
    <row r="10" ht="24.95" customHeight="1" spans="1:13">
      <c r="A10" s="8">
        <v>8</v>
      </c>
      <c r="B10" s="8" t="s">
        <v>14</v>
      </c>
      <c r="C10" s="20" t="s">
        <v>29</v>
      </c>
      <c r="D10" s="10" t="s">
        <v>44</v>
      </c>
      <c r="E10" s="10" t="s">
        <v>45</v>
      </c>
      <c r="F10" s="12">
        <v>77.25</v>
      </c>
      <c r="G10" s="13">
        <f t="shared" si="0"/>
        <v>30.9</v>
      </c>
      <c r="H10" s="14">
        <v>79.8</v>
      </c>
      <c r="I10" s="13">
        <f t="shared" si="1"/>
        <v>47.88</v>
      </c>
      <c r="J10" s="14">
        <f t="shared" si="2"/>
        <v>78.78</v>
      </c>
      <c r="K10" s="21">
        <v>8</v>
      </c>
      <c r="L10" s="18"/>
      <c r="M10" s="17"/>
    </row>
    <row r="11" ht="24.95" customHeight="1" spans="1:13">
      <c r="A11" s="8">
        <v>9</v>
      </c>
      <c r="B11" s="8" t="s">
        <v>14</v>
      </c>
      <c r="C11" s="20" t="s">
        <v>29</v>
      </c>
      <c r="D11" s="10" t="s">
        <v>46</v>
      </c>
      <c r="E11" s="10" t="s">
        <v>47</v>
      </c>
      <c r="F11" s="12">
        <v>81.95</v>
      </c>
      <c r="G11" s="13">
        <f t="shared" si="0"/>
        <v>32.78</v>
      </c>
      <c r="H11" s="14">
        <v>76.4</v>
      </c>
      <c r="I11" s="13">
        <f t="shared" si="1"/>
        <v>45.84</v>
      </c>
      <c r="J11" s="14">
        <f t="shared" si="2"/>
        <v>78.62</v>
      </c>
      <c r="K11" s="22">
        <v>9</v>
      </c>
      <c r="L11" s="18"/>
      <c r="M11" s="17"/>
    </row>
    <row r="12" ht="24.95" customHeight="1" spans="1:13">
      <c r="A12" s="8">
        <v>10</v>
      </c>
      <c r="B12" s="8" t="s">
        <v>14</v>
      </c>
      <c r="C12" s="20" t="s">
        <v>29</v>
      </c>
      <c r="D12" s="10" t="s">
        <v>48</v>
      </c>
      <c r="E12" s="10" t="s">
        <v>49</v>
      </c>
      <c r="F12" s="12">
        <v>74.7</v>
      </c>
      <c r="G12" s="13">
        <f t="shared" si="0"/>
        <v>29.88</v>
      </c>
      <c r="H12" s="14">
        <v>81</v>
      </c>
      <c r="I12" s="13">
        <f t="shared" si="1"/>
        <v>48.6</v>
      </c>
      <c r="J12" s="14">
        <f t="shared" si="2"/>
        <v>78.48</v>
      </c>
      <c r="K12" s="21">
        <v>10</v>
      </c>
      <c r="L12" s="18"/>
      <c r="M12" s="17"/>
    </row>
    <row r="13" ht="24.95" customHeight="1" spans="1:13">
      <c r="A13" s="8">
        <v>11</v>
      </c>
      <c r="B13" s="8" t="s">
        <v>14</v>
      </c>
      <c r="C13" s="20" t="s">
        <v>29</v>
      </c>
      <c r="D13" s="10" t="s">
        <v>50</v>
      </c>
      <c r="E13" s="10" t="s">
        <v>51</v>
      </c>
      <c r="F13" s="12">
        <v>75.7</v>
      </c>
      <c r="G13" s="13">
        <f t="shared" si="0"/>
        <v>30.28</v>
      </c>
      <c r="H13" s="14">
        <v>77.4</v>
      </c>
      <c r="I13" s="13">
        <f t="shared" si="1"/>
        <v>46.44</v>
      </c>
      <c r="J13" s="14">
        <f t="shared" si="2"/>
        <v>76.72</v>
      </c>
      <c r="K13" s="22">
        <v>11</v>
      </c>
      <c r="L13" s="18"/>
      <c r="M13" s="17"/>
    </row>
    <row r="14" ht="24.95" customHeight="1" spans="1:13">
      <c r="A14" s="8">
        <v>12</v>
      </c>
      <c r="B14" s="8" t="s">
        <v>14</v>
      </c>
      <c r="C14" s="20" t="s">
        <v>29</v>
      </c>
      <c r="D14" s="10" t="s">
        <v>52</v>
      </c>
      <c r="E14" s="10" t="s">
        <v>53</v>
      </c>
      <c r="F14" s="12">
        <v>75.6</v>
      </c>
      <c r="G14" s="13">
        <f t="shared" si="0"/>
        <v>30.24</v>
      </c>
      <c r="H14" s="14" t="s">
        <v>54</v>
      </c>
      <c r="I14" s="13"/>
      <c r="J14" s="14">
        <f t="shared" si="2"/>
        <v>30.24</v>
      </c>
      <c r="K14" s="21">
        <v>12</v>
      </c>
      <c r="L14" s="18"/>
      <c r="M14" s="17"/>
    </row>
    <row r="1047201" spans="7:13">
      <c r="G1047201"/>
      <c r="H1047201"/>
      <c r="I1047201"/>
      <c r="J1047201"/>
      <c r="K1047201"/>
      <c r="L1047201"/>
      <c r="M1047201"/>
    </row>
    <row r="1047202" spans="7:13">
      <c r="G1047202"/>
      <c r="H1047202"/>
      <c r="I1047202"/>
      <c r="J1047202"/>
      <c r="K1047202"/>
      <c r="L1047202"/>
      <c r="M1047202"/>
    </row>
    <row r="1047203" spans="7:13">
      <c r="G1047203"/>
      <c r="H1047203"/>
      <c r="I1047203"/>
      <c r="J1047203"/>
      <c r="K1047203"/>
      <c r="L1047203"/>
      <c r="M1047203"/>
    </row>
    <row r="1047204" spans="7:13">
      <c r="G1047204"/>
      <c r="H1047204"/>
      <c r="I1047204"/>
      <c r="J1047204"/>
      <c r="K1047204"/>
      <c r="L1047204"/>
      <c r="M1047204"/>
    </row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 spans="7:13">
      <c r="G1047355" s="3"/>
      <c r="H1047355" s="3"/>
      <c r="I1047355" s="3"/>
      <c r="J1047355" s="3"/>
      <c r="K1047355" s="3"/>
      <c r="L1047355" s="3"/>
      <c r="M1047355" s="3"/>
    </row>
    <row r="1047356" customFormat="1" spans="7:13">
      <c r="G1047356" s="3"/>
      <c r="H1047356" s="3"/>
      <c r="I1047356" s="3"/>
      <c r="J1047356" s="3"/>
      <c r="K1047356" s="3"/>
      <c r="L1047356" s="3"/>
      <c r="M1047356" s="3"/>
    </row>
    <row r="1047357" customFormat="1" spans="7:13">
      <c r="G1047357" s="3"/>
      <c r="H1047357" s="3"/>
      <c r="I1047357" s="3"/>
      <c r="J1047357" s="3"/>
      <c r="K1047357" s="3"/>
      <c r="L1047357" s="3"/>
      <c r="M1047357" s="3"/>
    </row>
    <row r="1047358" customFormat="1" spans="7:13">
      <c r="G1047358" s="3"/>
      <c r="H1047358" s="3"/>
      <c r="I1047358" s="3"/>
      <c r="J1047358" s="3"/>
      <c r="K1047358" s="3"/>
      <c r="L1047358" s="3"/>
      <c r="M1047358" s="3"/>
    </row>
    <row r="1047373" spans="7:13">
      <c r="G1047373"/>
      <c r="H1047373"/>
      <c r="I1047373"/>
      <c r="J1047373"/>
      <c r="K1047373"/>
      <c r="L1047373"/>
      <c r="M1047373"/>
    </row>
    <row r="1047374" spans="7:13">
      <c r="G1047374"/>
      <c r="H1047374"/>
      <c r="I1047374"/>
      <c r="J1047374"/>
      <c r="K1047374"/>
      <c r="L1047374"/>
      <c r="M1047374"/>
    </row>
    <row r="1047375" spans="7:13">
      <c r="G1047375"/>
      <c r="H1047375"/>
      <c r="I1047375"/>
      <c r="J1047375"/>
      <c r="K1047375"/>
      <c r="L1047375"/>
      <c r="M1047375"/>
    </row>
    <row r="1047376" spans="7:13">
      <c r="G1047376"/>
      <c r="H1047376"/>
      <c r="I1047376"/>
      <c r="J1047376"/>
      <c r="K1047376"/>
      <c r="L1047376"/>
      <c r="M1047376"/>
    </row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 spans="7:13">
      <c r="G1048307" s="3"/>
      <c r="H1048307" s="3"/>
      <c r="I1048307" s="3"/>
      <c r="J1048307" s="3"/>
      <c r="K1048307" s="3"/>
      <c r="L1048307" s="3"/>
      <c r="M1048307" s="3"/>
    </row>
    <row r="1048308" customFormat="1" spans="7:13">
      <c r="G1048308" s="3"/>
      <c r="H1048308" s="3"/>
      <c r="I1048308" s="3"/>
      <c r="J1048308" s="3"/>
      <c r="K1048308" s="3"/>
      <c r="L1048308" s="3"/>
      <c r="M1048308" s="3"/>
    </row>
    <row r="1048309" customFormat="1" spans="7:13">
      <c r="G1048309" s="3"/>
      <c r="H1048309" s="3"/>
      <c r="I1048309" s="3"/>
      <c r="J1048309" s="3"/>
      <c r="K1048309" s="3"/>
      <c r="L1048309" s="3"/>
      <c r="M1048309" s="3"/>
    </row>
    <row r="1048310" customFormat="1" spans="7:13">
      <c r="G1048310" s="3"/>
      <c r="H1048310" s="3"/>
      <c r="I1048310" s="3"/>
      <c r="J1048310" s="3"/>
      <c r="K1048310" s="3"/>
      <c r="L1048310" s="3"/>
      <c r="M1048310" s="3"/>
    </row>
  </sheetData>
  <sortState ref="A3:XFA14">
    <sortCondition ref="J3:J14" descending="1"/>
  </sortState>
  <mergeCells count="1">
    <mergeCell ref="A1:M1"/>
  </mergeCells>
  <pageMargins left="0.748031496062992" right="0.748031496062992" top="0.984251968503937" bottom="0.984251968503937" header="0.511811023622047" footer="0.511811023622047"/>
  <pageSetup paperSize="9" scale="8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1048300"/>
  <sheetViews>
    <sheetView workbookViewId="0">
      <selection activeCell="D3" sqref="D3:D4"/>
    </sheetView>
  </sheetViews>
  <sheetFormatPr defaultColWidth="9" defaultRowHeight="14.25"/>
  <cols>
    <col min="1" max="1" width="5.375" customWidth="1"/>
    <col min="2" max="2" width="14.25" customWidth="1"/>
    <col min="3" max="3" width="17.5" style="3" customWidth="1"/>
    <col min="4" max="4" width="13" style="3" customWidth="1"/>
    <col min="5" max="5" width="21.5" style="3" customWidth="1"/>
    <col min="6" max="9" width="10.625" style="3" customWidth="1"/>
    <col min="10" max="10" width="16.125" style="3" customWidth="1"/>
    <col min="11" max="11" width="10.625" style="3" customWidth="1"/>
    <col min="12" max="12" width="12.125" style="3" customWidth="1"/>
    <col min="13" max="13" width="10.625" style="3" customWidth="1"/>
    <col min="14" max="14" width="9" style="3" customWidth="1"/>
    <col min="15" max="16361" width="9" style="3"/>
  </cols>
  <sheetData>
    <row r="1" s="1" customFormat="1" ht="36.75" customHeight="1" spans="1:1636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3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</row>
    <row r="2" s="2" customFormat="1" ht="57.75" customHeight="1" spans="1:16377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11" t="s">
        <v>7</v>
      </c>
      <c r="H2" s="6" t="s">
        <v>8</v>
      </c>
      <c r="I2" s="11" t="s">
        <v>9</v>
      </c>
      <c r="J2" s="11" t="s">
        <v>10</v>
      </c>
      <c r="K2" s="6" t="s">
        <v>11</v>
      </c>
      <c r="L2" s="16" t="s">
        <v>12</v>
      </c>
      <c r="M2" s="7" t="s">
        <v>13</v>
      </c>
      <c r="XEH2" s="19"/>
      <c r="XEI2" s="19"/>
      <c r="XEJ2" s="19"/>
      <c r="XEK2" s="19"/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</row>
    <row r="3" s="3" customFormat="1" ht="24.95" customHeight="1" spans="1:16377">
      <c r="A3" s="8">
        <v>1</v>
      </c>
      <c r="B3" s="8" t="s">
        <v>14</v>
      </c>
      <c r="C3" s="20" t="s">
        <v>55</v>
      </c>
      <c r="D3" s="10" t="s">
        <v>56</v>
      </c>
      <c r="E3" s="10" t="s">
        <v>57</v>
      </c>
      <c r="F3" s="12">
        <v>88.29</v>
      </c>
      <c r="G3" s="13">
        <f t="shared" ref="G3:G9" si="0">ROUND(F3*0.4,2)</f>
        <v>35.32</v>
      </c>
      <c r="H3" s="14">
        <v>89.2</v>
      </c>
      <c r="I3" s="13">
        <f t="shared" ref="I3:I9" si="1">ROUND(H3*0.6,2)</f>
        <v>53.52</v>
      </c>
      <c r="J3" s="14">
        <f t="shared" ref="J3:J9" si="2">G3+I3</f>
        <v>88.84</v>
      </c>
      <c r="K3" s="17">
        <v>1</v>
      </c>
      <c r="L3" s="18" t="s">
        <v>18</v>
      </c>
      <c r="M3" s="17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</row>
    <row r="4" s="3" customFormat="1" ht="24.95" customHeight="1" spans="1:16377">
      <c r="A4" s="8">
        <v>2</v>
      </c>
      <c r="B4" s="8" t="s">
        <v>14</v>
      </c>
      <c r="C4" s="20" t="s">
        <v>55</v>
      </c>
      <c r="D4" s="10" t="s">
        <v>58</v>
      </c>
      <c r="E4" s="10" t="s">
        <v>59</v>
      </c>
      <c r="F4" s="12">
        <v>90.56</v>
      </c>
      <c r="G4" s="13">
        <f t="shared" si="0"/>
        <v>36.22</v>
      </c>
      <c r="H4" s="14">
        <v>87.1</v>
      </c>
      <c r="I4" s="13">
        <f t="shared" si="1"/>
        <v>52.26</v>
      </c>
      <c r="J4" s="14">
        <f t="shared" si="2"/>
        <v>88.48</v>
      </c>
      <c r="K4" s="17">
        <v>2</v>
      </c>
      <c r="L4" s="18" t="s">
        <v>18</v>
      </c>
      <c r="M4" s="17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</row>
    <row r="5" s="3" customFormat="1" ht="24.95" customHeight="1" spans="1:16377">
      <c r="A5" s="8">
        <v>3</v>
      </c>
      <c r="B5" s="8" t="s">
        <v>14</v>
      </c>
      <c r="C5" s="20" t="s">
        <v>55</v>
      </c>
      <c r="D5" s="10" t="s">
        <v>60</v>
      </c>
      <c r="E5" s="10" t="s">
        <v>61</v>
      </c>
      <c r="F5" s="12">
        <v>88.71</v>
      </c>
      <c r="G5" s="13">
        <f t="shared" si="0"/>
        <v>35.48</v>
      </c>
      <c r="H5" s="14">
        <v>86.6</v>
      </c>
      <c r="I5" s="13">
        <f t="shared" si="1"/>
        <v>51.96</v>
      </c>
      <c r="J5" s="14">
        <f t="shared" si="2"/>
        <v>87.44</v>
      </c>
      <c r="K5" s="17">
        <v>3</v>
      </c>
      <c r="L5" s="18"/>
      <c r="M5" s="17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</row>
    <row r="6" s="3" customFormat="1" ht="24.95" customHeight="1" spans="1:16377">
      <c r="A6" s="8">
        <v>4</v>
      </c>
      <c r="B6" s="8" t="s">
        <v>14</v>
      </c>
      <c r="C6" s="20" t="s">
        <v>55</v>
      </c>
      <c r="D6" s="10" t="s">
        <v>62</v>
      </c>
      <c r="E6" s="10" t="s">
        <v>63</v>
      </c>
      <c r="F6" s="12">
        <v>89.14</v>
      </c>
      <c r="G6" s="13">
        <f t="shared" si="0"/>
        <v>35.66</v>
      </c>
      <c r="H6" s="14">
        <v>86</v>
      </c>
      <c r="I6" s="13">
        <f t="shared" si="1"/>
        <v>51.6</v>
      </c>
      <c r="J6" s="14">
        <f t="shared" si="2"/>
        <v>87.26</v>
      </c>
      <c r="K6" s="17">
        <v>4</v>
      </c>
      <c r="L6" s="18"/>
      <c r="M6" s="17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</row>
    <row r="7" s="3" customFormat="1" ht="24.95" customHeight="1" spans="1:16377">
      <c r="A7" s="8">
        <v>5</v>
      </c>
      <c r="B7" s="8" t="s">
        <v>14</v>
      </c>
      <c r="C7" s="20" t="s">
        <v>55</v>
      </c>
      <c r="D7" s="10" t="s">
        <v>64</v>
      </c>
      <c r="E7" s="10" t="s">
        <v>65</v>
      </c>
      <c r="F7" s="12">
        <v>88.68</v>
      </c>
      <c r="G7" s="13">
        <f t="shared" si="0"/>
        <v>35.47</v>
      </c>
      <c r="H7" s="14">
        <v>85.9</v>
      </c>
      <c r="I7" s="13">
        <f t="shared" si="1"/>
        <v>51.54</v>
      </c>
      <c r="J7" s="14">
        <f t="shared" si="2"/>
        <v>87.01</v>
      </c>
      <c r="K7" s="17">
        <v>5</v>
      </c>
      <c r="L7" s="18"/>
      <c r="M7" s="1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</row>
    <row r="8" s="3" customFormat="1" ht="24.95" customHeight="1" spans="1:16377">
      <c r="A8" s="8">
        <v>6</v>
      </c>
      <c r="B8" s="8" t="s">
        <v>14</v>
      </c>
      <c r="C8" s="20" t="s">
        <v>55</v>
      </c>
      <c r="D8" s="10" t="s">
        <v>66</v>
      </c>
      <c r="E8" s="10" t="s">
        <v>67</v>
      </c>
      <c r="F8" s="12">
        <v>88.29</v>
      </c>
      <c r="G8" s="13">
        <f t="shared" si="0"/>
        <v>35.32</v>
      </c>
      <c r="H8" s="14">
        <v>83.3</v>
      </c>
      <c r="I8" s="13">
        <f t="shared" si="1"/>
        <v>49.98</v>
      </c>
      <c r="J8" s="14">
        <f t="shared" si="2"/>
        <v>85.3</v>
      </c>
      <c r="K8" s="17">
        <v>6</v>
      </c>
      <c r="L8" s="18"/>
      <c r="M8" s="17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</row>
    <row r="9" ht="24.95" customHeight="1" spans="1:13">
      <c r="A9" s="8">
        <v>7</v>
      </c>
      <c r="B9" s="8" t="s">
        <v>14</v>
      </c>
      <c r="C9" s="20" t="s">
        <v>55</v>
      </c>
      <c r="D9" s="10" t="s">
        <v>68</v>
      </c>
      <c r="E9" s="10" t="s">
        <v>69</v>
      </c>
      <c r="F9" s="12">
        <v>90.27</v>
      </c>
      <c r="G9" s="13">
        <f t="shared" si="0"/>
        <v>36.11</v>
      </c>
      <c r="H9" s="14">
        <v>79.2</v>
      </c>
      <c r="I9" s="13">
        <f t="shared" si="1"/>
        <v>47.52</v>
      </c>
      <c r="J9" s="14">
        <f t="shared" si="2"/>
        <v>83.63</v>
      </c>
      <c r="K9" s="17">
        <v>7</v>
      </c>
      <c r="L9" s="18"/>
      <c r="M9" s="17"/>
    </row>
    <row r="1047175" customFormat="1" spans="7:13">
      <c r="G1047175" s="3"/>
      <c r="H1047175" s="3"/>
      <c r="I1047175" s="3"/>
      <c r="J1047175" s="3"/>
      <c r="K1047175" s="3"/>
      <c r="L1047175" s="3"/>
      <c r="M1047175" s="3"/>
    </row>
    <row r="1047176" customFormat="1" spans="7:13">
      <c r="G1047176" s="3"/>
      <c r="H1047176" s="3"/>
      <c r="I1047176" s="3"/>
      <c r="J1047176" s="3"/>
      <c r="K1047176" s="3"/>
      <c r="L1047176" s="3"/>
      <c r="M1047176" s="3"/>
    </row>
    <row r="1047177" customFormat="1" spans="7:13">
      <c r="G1047177" s="3"/>
      <c r="H1047177" s="3"/>
      <c r="I1047177" s="3"/>
      <c r="J1047177" s="3"/>
      <c r="K1047177" s="3"/>
      <c r="L1047177" s="3"/>
      <c r="M1047177" s="3"/>
    </row>
    <row r="1047178" customFormat="1" spans="7:13">
      <c r="G1047178" s="3"/>
      <c r="H1047178" s="3"/>
      <c r="I1047178" s="3"/>
      <c r="J1047178" s="3"/>
      <c r="K1047178" s="3"/>
      <c r="L1047178" s="3"/>
      <c r="M1047178" s="3"/>
    </row>
    <row r="1047179" customFormat="1" spans="7:13">
      <c r="G1047179" s="3"/>
      <c r="H1047179" s="3"/>
      <c r="I1047179" s="3"/>
      <c r="J1047179" s="3"/>
      <c r="K1047179" s="3"/>
      <c r="L1047179" s="3"/>
      <c r="M1047179" s="3"/>
    </row>
    <row r="1047180" customFormat="1" spans="7:13">
      <c r="G1047180" s="3"/>
      <c r="H1047180" s="3"/>
      <c r="I1047180" s="3"/>
      <c r="J1047180" s="3"/>
      <c r="K1047180" s="3"/>
      <c r="L1047180" s="3"/>
      <c r="M1047180" s="3"/>
    </row>
    <row r="1047181" customFormat="1" spans="7:13">
      <c r="G1047181" s="3"/>
      <c r="H1047181" s="3"/>
      <c r="I1047181" s="3"/>
      <c r="J1047181" s="3"/>
      <c r="K1047181" s="3"/>
      <c r="L1047181" s="3"/>
      <c r="M1047181" s="3"/>
    </row>
    <row r="1047182" customFormat="1" spans="7:13">
      <c r="G1047182" s="3"/>
      <c r="H1047182" s="3"/>
      <c r="I1047182" s="3"/>
      <c r="J1047182" s="3"/>
      <c r="K1047182" s="3"/>
      <c r="L1047182" s="3"/>
      <c r="M1047182" s="3"/>
    </row>
    <row r="1047183" customFormat="1" spans="7:13">
      <c r="G1047183" s="3"/>
      <c r="H1047183" s="3"/>
      <c r="I1047183" s="3"/>
      <c r="J1047183" s="3"/>
      <c r="K1047183" s="3"/>
      <c r="L1047183" s="3"/>
      <c r="M1047183" s="3"/>
    </row>
    <row r="1047184" customFormat="1" spans="7:13">
      <c r="G1047184" s="3"/>
      <c r="H1047184" s="3"/>
      <c r="I1047184" s="3"/>
      <c r="J1047184" s="3"/>
      <c r="K1047184" s="3"/>
      <c r="L1047184" s="3"/>
      <c r="M1047184" s="3"/>
    </row>
    <row r="1047185" customFormat="1" spans="7:13">
      <c r="G1047185" s="3"/>
      <c r="H1047185" s="3"/>
      <c r="I1047185" s="3"/>
      <c r="J1047185" s="3"/>
      <c r="K1047185" s="3"/>
      <c r="L1047185" s="3"/>
      <c r="M1047185" s="3"/>
    </row>
    <row r="1047186" customFormat="1" spans="7:13">
      <c r="G1047186" s="3"/>
      <c r="H1047186" s="3"/>
      <c r="I1047186" s="3"/>
      <c r="J1047186" s="3"/>
      <c r="K1047186" s="3"/>
      <c r="L1047186" s="3"/>
      <c r="M1047186" s="3"/>
    </row>
    <row r="1047187" customFormat="1" spans="7:13">
      <c r="G1047187" s="3"/>
      <c r="H1047187" s="3"/>
      <c r="I1047187" s="3"/>
      <c r="J1047187" s="3"/>
      <c r="K1047187" s="3"/>
      <c r="L1047187" s="3"/>
      <c r="M1047187" s="3"/>
    </row>
    <row r="1047188" customFormat="1" spans="7:13">
      <c r="G1047188" s="3"/>
      <c r="H1047188" s="3"/>
      <c r="I1047188" s="3"/>
      <c r="J1047188" s="3"/>
      <c r="K1047188" s="3"/>
      <c r="L1047188" s="3"/>
      <c r="M1047188" s="3"/>
    </row>
    <row r="1047189" customFormat="1" spans="7:13">
      <c r="G1047189" s="3"/>
      <c r="H1047189" s="3"/>
      <c r="I1047189" s="3"/>
      <c r="J1047189" s="3"/>
      <c r="K1047189" s="3"/>
      <c r="L1047189" s="3"/>
      <c r="M1047189" s="3"/>
    </row>
    <row r="1047190" customFormat="1" spans="7:13">
      <c r="G1047190" s="3"/>
      <c r="H1047190" s="3"/>
      <c r="I1047190" s="3"/>
      <c r="J1047190" s="3"/>
      <c r="K1047190" s="3"/>
      <c r="L1047190" s="3"/>
      <c r="M1047190" s="3"/>
    </row>
    <row r="1047191" customFormat="1" spans="7:13">
      <c r="G1047191" s="3"/>
      <c r="H1047191" s="3"/>
      <c r="I1047191" s="3"/>
      <c r="J1047191" s="3"/>
      <c r="K1047191" s="3"/>
      <c r="L1047191" s="3"/>
      <c r="M1047191" s="3"/>
    </row>
    <row r="1047192" customFormat="1" spans="7:13">
      <c r="G1047192" s="3"/>
      <c r="H1047192" s="3"/>
      <c r="I1047192" s="3"/>
      <c r="J1047192" s="3"/>
      <c r="K1047192" s="3"/>
      <c r="L1047192" s="3"/>
      <c r="M1047192" s="3"/>
    </row>
    <row r="1047193" customFormat="1" spans="7:13">
      <c r="G1047193" s="3"/>
      <c r="H1047193" s="3"/>
      <c r="I1047193" s="3"/>
      <c r="J1047193" s="3"/>
      <c r="K1047193" s="3"/>
      <c r="L1047193" s="3"/>
      <c r="M1047193" s="3"/>
    </row>
    <row r="1047194" customFormat="1" spans="7:13">
      <c r="G1047194" s="3"/>
      <c r="H1047194" s="3"/>
      <c r="I1047194" s="3"/>
      <c r="J1047194" s="3"/>
      <c r="K1047194" s="3"/>
      <c r="L1047194" s="3"/>
      <c r="M1047194" s="3"/>
    </row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spans="7:13">
      <c r="G1047329"/>
      <c r="H1047329"/>
      <c r="I1047329"/>
      <c r="J1047329"/>
      <c r="K1047329"/>
      <c r="L1047329"/>
      <c r="M1047329"/>
    </row>
    <row r="1047330" spans="7:13">
      <c r="G1047330"/>
      <c r="H1047330"/>
      <c r="I1047330"/>
      <c r="J1047330"/>
      <c r="K1047330"/>
      <c r="L1047330"/>
      <c r="M1047330"/>
    </row>
    <row r="1047331" spans="7:13">
      <c r="G1047331"/>
      <c r="H1047331"/>
      <c r="I1047331"/>
      <c r="J1047331"/>
      <c r="K1047331"/>
      <c r="L1047331"/>
      <c r="M1047331"/>
    </row>
    <row r="1047332" spans="7:13">
      <c r="G1047332"/>
      <c r="H1047332"/>
      <c r="I1047332"/>
      <c r="J1047332"/>
      <c r="K1047332"/>
      <c r="L1047332"/>
      <c r="M1047332"/>
    </row>
    <row r="1047333" spans="7:13">
      <c r="G1047333"/>
      <c r="H1047333"/>
      <c r="I1047333"/>
      <c r="J1047333"/>
      <c r="K1047333"/>
      <c r="L1047333"/>
      <c r="M1047333"/>
    </row>
    <row r="1047334" spans="7:13">
      <c r="G1047334"/>
      <c r="H1047334"/>
      <c r="I1047334"/>
      <c r="J1047334"/>
      <c r="K1047334"/>
      <c r="L1047334"/>
      <c r="M1047334"/>
    </row>
    <row r="1047335" spans="7:13">
      <c r="G1047335"/>
      <c r="H1047335"/>
      <c r="I1047335"/>
      <c r="J1047335"/>
      <c r="K1047335"/>
      <c r="L1047335"/>
      <c r="M1047335"/>
    </row>
    <row r="1047336" spans="7:13">
      <c r="G1047336"/>
      <c r="H1047336"/>
      <c r="I1047336"/>
      <c r="J1047336"/>
      <c r="K1047336"/>
      <c r="L1047336"/>
      <c r="M1047336"/>
    </row>
    <row r="1047337" spans="7:13">
      <c r="G1047337"/>
      <c r="H1047337"/>
      <c r="I1047337"/>
      <c r="J1047337"/>
      <c r="K1047337"/>
      <c r="L1047337"/>
      <c r="M1047337"/>
    </row>
    <row r="1047338" spans="7:13">
      <c r="G1047338"/>
      <c r="H1047338"/>
      <c r="I1047338"/>
      <c r="J1047338"/>
      <c r="K1047338"/>
      <c r="L1047338"/>
      <c r="M1047338"/>
    </row>
    <row r="1047339" spans="7:13">
      <c r="G1047339"/>
      <c r="H1047339"/>
      <c r="I1047339"/>
      <c r="J1047339"/>
      <c r="K1047339"/>
      <c r="L1047339"/>
      <c r="M1047339"/>
    </row>
    <row r="1047340" spans="7:13">
      <c r="G1047340"/>
      <c r="H1047340"/>
      <c r="I1047340"/>
      <c r="J1047340"/>
      <c r="K1047340"/>
      <c r="L1047340"/>
      <c r="M1047340"/>
    </row>
    <row r="1047341" spans="7:13">
      <c r="G1047341"/>
      <c r="H1047341"/>
      <c r="I1047341"/>
      <c r="J1047341"/>
      <c r="K1047341"/>
      <c r="L1047341"/>
      <c r="M1047341"/>
    </row>
    <row r="1047342" spans="7:13">
      <c r="G1047342"/>
      <c r="H1047342"/>
      <c r="I1047342"/>
      <c r="J1047342"/>
      <c r="K1047342"/>
      <c r="L1047342"/>
      <c r="M1047342"/>
    </row>
    <row r="1047343" spans="7:13">
      <c r="G1047343"/>
      <c r="H1047343"/>
      <c r="I1047343"/>
      <c r="J1047343"/>
      <c r="K1047343"/>
      <c r="L1047343"/>
      <c r="M1047343"/>
    </row>
    <row r="1047344" spans="7:13">
      <c r="G1047344"/>
      <c r="H1047344"/>
      <c r="I1047344"/>
      <c r="J1047344"/>
      <c r="K1047344"/>
      <c r="L1047344"/>
      <c r="M1047344"/>
    </row>
    <row r="1047345" spans="7:13">
      <c r="G1047345"/>
      <c r="H1047345"/>
      <c r="I1047345"/>
      <c r="J1047345"/>
      <c r="K1047345"/>
      <c r="L1047345"/>
      <c r="M1047345"/>
    </row>
    <row r="1047346" spans="7:13">
      <c r="G1047346"/>
      <c r="H1047346"/>
      <c r="I1047346"/>
      <c r="J1047346"/>
      <c r="K1047346"/>
      <c r="L1047346"/>
      <c r="M1047346"/>
    </row>
    <row r="1047347" customFormat="1"/>
    <row r="1047348" customFormat="1"/>
    <row r="1047349" customFormat="1" spans="7:13">
      <c r="G1047349" s="3"/>
      <c r="H1047349" s="3"/>
      <c r="I1047349" s="3"/>
      <c r="J1047349" s="3"/>
      <c r="K1047349" s="3"/>
      <c r="L1047349" s="3"/>
      <c r="M1047349" s="3"/>
    </row>
    <row r="1047350" customFormat="1" spans="7:13">
      <c r="G1047350" s="3"/>
      <c r="H1047350" s="3"/>
      <c r="I1047350" s="3"/>
      <c r="J1047350" s="3"/>
      <c r="K1047350" s="3"/>
      <c r="L1047350" s="3"/>
      <c r="M1047350" s="3"/>
    </row>
    <row r="1047351" customFormat="1" spans="7:13">
      <c r="G1047351" s="3"/>
      <c r="H1047351" s="3"/>
      <c r="I1047351" s="3"/>
      <c r="J1047351" s="3"/>
      <c r="K1047351" s="3"/>
      <c r="L1047351" s="3"/>
      <c r="M1047351" s="3"/>
    </row>
    <row r="1047352" customFormat="1" spans="7:13">
      <c r="G1047352" s="3"/>
      <c r="H1047352" s="3"/>
      <c r="I1047352" s="3"/>
      <c r="J1047352" s="3"/>
      <c r="K1047352" s="3"/>
      <c r="L1047352" s="3"/>
      <c r="M1047352" s="3"/>
    </row>
    <row r="1047353" customFormat="1" spans="7:13">
      <c r="G1047353" s="3"/>
      <c r="H1047353" s="3"/>
      <c r="I1047353" s="3"/>
      <c r="J1047353" s="3"/>
      <c r="K1047353" s="3"/>
      <c r="L1047353" s="3"/>
      <c r="M1047353" s="3"/>
    </row>
    <row r="1047354" customFormat="1" spans="7:13">
      <c r="G1047354" s="3"/>
      <c r="H1047354" s="3"/>
      <c r="I1047354" s="3"/>
      <c r="J1047354" s="3"/>
      <c r="K1047354" s="3"/>
      <c r="L1047354" s="3"/>
      <c r="M1047354" s="3"/>
    </row>
    <row r="1047355" customFormat="1" spans="7:13">
      <c r="G1047355" s="3"/>
      <c r="H1047355" s="3"/>
      <c r="I1047355" s="3"/>
      <c r="J1047355" s="3"/>
      <c r="K1047355" s="3"/>
      <c r="L1047355" s="3"/>
      <c r="M1047355" s="3"/>
    </row>
    <row r="1047356" customFormat="1" spans="7:13">
      <c r="G1047356" s="3"/>
      <c r="H1047356" s="3"/>
      <c r="I1047356" s="3"/>
      <c r="J1047356" s="3"/>
      <c r="K1047356" s="3"/>
      <c r="L1047356" s="3"/>
      <c r="M1047356" s="3"/>
    </row>
    <row r="1047357" customFormat="1" spans="7:13">
      <c r="G1047357" s="3"/>
      <c r="H1047357" s="3"/>
      <c r="I1047357" s="3"/>
      <c r="J1047357" s="3"/>
      <c r="K1047357" s="3"/>
      <c r="L1047357" s="3"/>
      <c r="M1047357" s="3"/>
    </row>
    <row r="1047358" customFormat="1" spans="7:13">
      <c r="G1047358" s="3"/>
      <c r="H1047358" s="3"/>
      <c r="I1047358" s="3"/>
      <c r="J1047358" s="3"/>
      <c r="K1047358" s="3"/>
      <c r="L1047358" s="3"/>
      <c r="M1047358" s="3"/>
    </row>
    <row r="1047359" customFormat="1" spans="7:13">
      <c r="G1047359" s="3"/>
      <c r="H1047359" s="3"/>
      <c r="I1047359" s="3"/>
      <c r="J1047359" s="3"/>
      <c r="K1047359" s="3"/>
      <c r="L1047359" s="3"/>
      <c r="M1047359" s="3"/>
    </row>
    <row r="1047360" customFormat="1" spans="7:13">
      <c r="G1047360" s="3"/>
      <c r="H1047360" s="3"/>
      <c r="I1047360" s="3"/>
      <c r="J1047360" s="3"/>
      <c r="K1047360" s="3"/>
      <c r="L1047360" s="3"/>
      <c r="M1047360" s="3"/>
    </row>
    <row r="1047361" customFormat="1" spans="7:13">
      <c r="G1047361" s="3"/>
      <c r="H1047361" s="3"/>
      <c r="I1047361" s="3"/>
      <c r="J1047361" s="3"/>
      <c r="K1047361" s="3"/>
      <c r="L1047361" s="3"/>
      <c r="M1047361" s="3"/>
    </row>
    <row r="1047362" customFormat="1" spans="7:13">
      <c r="G1047362" s="3"/>
      <c r="H1047362" s="3"/>
      <c r="I1047362" s="3"/>
      <c r="J1047362" s="3"/>
      <c r="K1047362" s="3"/>
      <c r="L1047362" s="3"/>
      <c r="M1047362" s="3"/>
    </row>
    <row r="1047363" customFormat="1" spans="7:13">
      <c r="G1047363" s="3"/>
      <c r="H1047363" s="3"/>
      <c r="I1047363" s="3"/>
      <c r="J1047363" s="3"/>
      <c r="K1047363" s="3"/>
      <c r="L1047363" s="3"/>
      <c r="M1047363" s="3"/>
    </row>
    <row r="1047364" customFormat="1" spans="7:13">
      <c r="G1047364" s="3"/>
      <c r="H1047364" s="3"/>
      <c r="I1047364" s="3"/>
      <c r="J1047364" s="3"/>
      <c r="K1047364" s="3"/>
      <c r="L1047364" s="3"/>
      <c r="M1047364" s="3"/>
    </row>
    <row r="1047365" customFormat="1" spans="7:13">
      <c r="G1047365" s="3"/>
      <c r="H1047365" s="3"/>
      <c r="I1047365" s="3"/>
      <c r="J1047365" s="3"/>
      <c r="K1047365" s="3"/>
      <c r="L1047365" s="3"/>
      <c r="M1047365" s="3"/>
    </row>
    <row r="1047366" customFormat="1" spans="7:13">
      <c r="G1047366" s="3"/>
      <c r="H1047366" s="3"/>
      <c r="I1047366" s="3"/>
      <c r="J1047366" s="3"/>
      <c r="K1047366" s="3"/>
      <c r="L1047366" s="3"/>
      <c r="M1047366" s="3"/>
    </row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spans="7:13">
      <c r="G1048281"/>
      <c r="H1048281"/>
      <c r="I1048281"/>
      <c r="J1048281"/>
      <c r="K1048281"/>
      <c r="L1048281"/>
      <c r="M1048281"/>
    </row>
    <row r="1048282" spans="7:13">
      <c r="G1048282"/>
      <c r="H1048282"/>
      <c r="I1048282"/>
      <c r="J1048282"/>
      <c r="K1048282"/>
      <c r="L1048282"/>
      <c r="M1048282"/>
    </row>
    <row r="1048283" spans="7:13">
      <c r="G1048283"/>
      <c r="H1048283"/>
      <c r="I1048283"/>
      <c r="J1048283"/>
      <c r="K1048283"/>
      <c r="L1048283"/>
      <c r="M1048283"/>
    </row>
    <row r="1048284" spans="7:13">
      <c r="G1048284"/>
      <c r="H1048284"/>
      <c r="I1048284"/>
      <c r="J1048284"/>
      <c r="K1048284"/>
      <c r="L1048284"/>
      <c r="M1048284"/>
    </row>
    <row r="1048285" spans="7:13">
      <c r="G1048285"/>
      <c r="H1048285"/>
      <c r="I1048285"/>
      <c r="J1048285"/>
      <c r="K1048285"/>
      <c r="L1048285"/>
      <c r="M1048285"/>
    </row>
    <row r="1048286" spans="7:13">
      <c r="G1048286"/>
      <c r="H1048286"/>
      <c r="I1048286"/>
      <c r="J1048286"/>
      <c r="K1048286"/>
      <c r="L1048286"/>
      <c r="M1048286"/>
    </row>
    <row r="1048287" spans="7:13">
      <c r="G1048287"/>
      <c r="H1048287"/>
      <c r="I1048287"/>
      <c r="J1048287"/>
      <c r="K1048287"/>
      <c r="L1048287"/>
      <c r="M1048287"/>
    </row>
    <row r="1048288" spans="7:13">
      <c r="G1048288"/>
      <c r="H1048288"/>
      <c r="I1048288"/>
      <c r="J1048288"/>
      <c r="K1048288"/>
      <c r="L1048288"/>
      <c r="M1048288"/>
    </row>
    <row r="1048289" spans="7:13">
      <c r="G1048289"/>
      <c r="H1048289"/>
      <c r="I1048289"/>
      <c r="J1048289"/>
      <c r="K1048289"/>
      <c r="L1048289"/>
      <c r="M1048289"/>
    </row>
    <row r="1048290" spans="7:13">
      <c r="G1048290"/>
      <c r="H1048290"/>
      <c r="I1048290"/>
      <c r="J1048290"/>
      <c r="K1048290"/>
      <c r="L1048290"/>
      <c r="M1048290"/>
    </row>
    <row r="1048291" spans="7:13">
      <c r="G1048291"/>
      <c r="H1048291"/>
      <c r="I1048291"/>
      <c r="J1048291"/>
      <c r="K1048291"/>
      <c r="L1048291"/>
      <c r="M1048291"/>
    </row>
    <row r="1048292" spans="7:13">
      <c r="G1048292"/>
      <c r="H1048292"/>
      <c r="I1048292"/>
      <c r="J1048292"/>
      <c r="K1048292"/>
      <c r="L1048292"/>
      <c r="M1048292"/>
    </row>
    <row r="1048293" spans="7:13">
      <c r="G1048293"/>
      <c r="H1048293"/>
      <c r="I1048293"/>
      <c r="J1048293"/>
      <c r="K1048293"/>
      <c r="L1048293"/>
      <c r="M1048293"/>
    </row>
    <row r="1048294" spans="7:13">
      <c r="G1048294"/>
      <c r="H1048294"/>
      <c r="I1048294"/>
      <c r="J1048294"/>
      <c r="K1048294"/>
      <c r="L1048294"/>
      <c r="M1048294"/>
    </row>
    <row r="1048295" spans="7:13">
      <c r="G1048295"/>
      <c r="H1048295"/>
      <c r="I1048295"/>
      <c r="J1048295"/>
      <c r="K1048295"/>
      <c r="L1048295"/>
      <c r="M1048295"/>
    </row>
    <row r="1048296" spans="7:13">
      <c r="G1048296"/>
      <c r="H1048296"/>
      <c r="I1048296"/>
      <c r="J1048296"/>
      <c r="K1048296"/>
      <c r="L1048296"/>
      <c r="M1048296"/>
    </row>
    <row r="1048297" spans="7:13">
      <c r="G1048297"/>
      <c r="H1048297"/>
      <c r="I1048297"/>
      <c r="J1048297"/>
      <c r="K1048297"/>
      <c r="L1048297"/>
      <c r="M1048297"/>
    </row>
    <row r="1048298" spans="7:13">
      <c r="G1048298"/>
      <c r="H1048298"/>
      <c r="I1048298"/>
      <c r="J1048298"/>
      <c r="K1048298"/>
      <c r="L1048298"/>
      <c r="M1048298"/>
    </row>
    <row r="1048299" spans="7:13">
      <c r="G1048299"/>
      <c r="H1048299"/>
      <c r="I1048299"/>
      <c r="J1048299"/>
      <c r="K1048299"/>
      <c r="L1048299"/>
      <c r="M1048299"/>
    </row>
    <row r="1048300" spans="7:13">
      <c r="G1048300"/>
      <c r="H1048300"/>
      <c r="I1048300"/>
      <c r="J1048300"/>
      <c r="K1048300"/>
      <c r="L1048300"/>
      <c r="M1048300"/>
    </row>
  </sheetData>
  <sortState ref="A3:XFA9">
    <sortCondition ref="J3:J9" descending="1"/>
  </sortState>
  <mergeCells count="1">
    <mergeCell ref="A1:M1"/>
  </mergeCells>
  <pageMargins left="0.748031496062992" right="0.748031496062992" top="0.984251968503937" bottom="0.984251968503937" header="0.511811023622047" footer="0.511811023622047"/>
  <pageSetup paperSize="9" scale="8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1048300"/>
  <sheetViews>
    <sheetView workbookViewId="0">
      <selection activeCell="D3" sqref="D3:D6"/>
    </sheetView>
  </sheetViews>
  <sheetFormatPr defaultColWidth="9" defaultRowHeight="14.25"/>
  <cols>
    <col min="1" max="1" width="5.375" customWidth="1"/>
    <col min="2" max="2" width="12.875" customWidth="1"/>
    <col min="3" max="3" width="17.5" style="3" customWidth="1"/>
    <col min="4" max="4" width="16.125" style="3" customWidth="1"/>
    <col min="5" max="5" width="23.375" style="3" customWidth="1"/>
    <col min="6" max="9" width="10.625" style="3" customWidth="1"/>
    <col min="10" max="10" width="16.125" style="3" customWidth="1"/>
    <col min="11" max="11" width="10.625" style="3" customWidth="1"/>
    <col min="12" max="12" width="13.25" style="3" customWidth="1"/>
    <col min="13" max="13" width="10.625" style="3" customWidth="1"/>
    <col min="14" max="16361" width="9" style="3"/>
  </cols>
  <sheetData>
    <row r="1" s="1" customFormat="1" ht="45" customHeight="1" spans="1:1636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</row>
    <row r="2" s="2" customFormat="1" ht="57" customHeight="1" spans="1:16377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11" t="s">
        <v>7</v>
      </c>
      <c r="H2" s="6" t="s">
        <v>8</v>
      </c>
      <c r="I2" s="11" t="s">
        <v>9</v>
      </c>
      <c r="J2" s="11" t="s">
        <v>10</v>
      </c>
      <c r="K2" s="6" t="s">
        <v>11</v>
      </c>
      <c r="L2" s="16" t="s">
        <v>12</v>
      </c>
      <c r="M2" s="7" t="s">
        <v>13</v>
      </c>
      <c r="XEH2" s="19"/>
      <c r="XEI2" s="19"/>
      <c r="XEJ2" s="19"/>
      <c r="XEK2" s="19"/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</row>
    <row r="3" s="3" customFormat="1" ht="24.95" customHeight="1" spans="1:16377">
      <c r="A3" s="8">
        <v>1</v>
      </c>
      <c r="B3" s="8" t="s">
        <v>14</v>
      </c>
      <c r="C3" s="20" t="s">
        <v>70</v>
      </c>
      <c r="D3" s="10" t="s">
        <v>71</v>
      </c>
      <c r="E3" s="10" t="s">
        <v>72</v>
      </c>
      <c r="F3" s="12">
        <v>84.8</v>
      </c>
      <c r="G3" s="13">
        <f t="shared" ref="G3:G14" si="0">ROUND(F3*0.4,2)</f>
        <v>33.92</v>
      </c>
      <c r="H3" s="14">
        <v>88.1</v>
      </c>
      <c r="I3" s="13">
        <f t="shared" ref="I3:I14" si="1">ROUND(H3*0.6,2)</f>
        <v>52.86</v>
      </c>
      <c r="J3" s="14">
        <f t="shared" ref="J3:J14" si="2">G3+I3</f>
        <v>86.78</v>
      </c>
      <c r="K3" s="22">
        <v>1</v>
      </c>
      <c r="L3" s="18" t="s">
        <v>18</v>
      </c>
      <c r="M3" s="17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</row>
    <row r="4" s="3" customFormat="1" ht="24.95" customHeight="1" spans="1:16377">
      <c r="A4" s="8">
        <v>2</v>
      </c>
      <c r="B4" s="8" t="s">
        <v>14</v>
      </c>
      <c r="C4" s="20" t="s">
        <v>70</v>
      </c>
      <c r="D4" s="10" t="s">
        <v>73</v>
      </c>
      <c r="E4" s="10" t="s">
        <v>74</v>
      </c>
      <c r="F4" s="12">
        <v>78.25</v>
      </c>
      <c r="G4" s="13">
        <f t="shared" si="0"/>
        <v>31.3</v>
      </c>
      <c r="H4" s="14">
        <v>88.84</v>
      </c>
      <c r="I4" s="13">
        <f t="shared" si="1"/>
        <v>53.3</v>
      </c>
      <c r="J4" s="14">
        <f t="shared" si="2"/>
        <v>84.6</v>
      </c>
      <c r="K4" s="21">
        <v>2</v>
      </c>
      <c r="L4" s="18" t="s">
        <v>18</v>
      </c>
      <c r="M4" s="17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</row>
    <row r="5" s="3" customFormat="1" ht="24.95" customHeight="1" spans="1:16377">
      <c r="A5" s="8">
        <v>3</v>
      </c>
      <c r="B5" s="8" t="s">
        <v>14</v>
      </c>
      <c r="C5" s="20" t="s">
        <v>70</v>
      </c>
      <c r="D5" s="10" t="s">
        <v>75</v>
      </c>
      <c r="E5" s="10" t="s">
        <v>76</v>
      </c>
      <c r="F5" s="12">
        <v>78.8</v>
      </c>
      <c r="G5" s="13">
        <f t="shared" si="0"/>
        <v>31.52</v>
      </c>
      <c r="H5" s="14">
        <v>87.66</v>
      </c>
      <c r="I5" s="13">
        <f t="shared" si="1"/>
        <v>52.6</v>
      </c>
      <c r="J5" s="14">
        <f t="shared" si="2"/>
        <v>84.12</v>
      </c>
      <c r="K5" s="22">
        <v>3</v>
      </c>
      <c r="L5" s="18" t="s">
        <v>18</v>
      </c>
      <c r="M5" s="17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</row>
    <row r="6" s="3" customFormat="1" ht="24.95" customHeight="1" spans="1:16377">
      <c r="A6" s="8">
        <v>4</v>
      </c>
      <c r="B6" s="8" t="s">
        <v>14</v>
      </c>
      <c r="C6" s="20" t="s">
        <v>70</v>
      </c>
      <c r="D6" s="10" t="s">
        <v>77</v>
      </c>
      <c r="E6" s="10" t="s">
        <v>78</v>
      </c>
      <c r="F6" s="12">
        <v>80.55</v>
      </c>
      <c r="G6" s="13">
        <f t="shared" si="0"/>
        <v>32.22</v>
      </c>
      <c r="H6" s="14">
        <v>86.1</v>
      </c>
      <c r="I6" s="13">
        <f t="shared" si="1"/>
        <v>51.66</v>
      </c>
      <c r="J6" s="14">
        <f t="shared" si="2"/>
        <v>83.88</v>
      </c>
      <c r="K6" s="21">
        <v>4</v>
      </c>
      <c r="L6" s="18" t="s">
        <v>18</v>
      </c>
      <c r="M6" s="17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</row>
    <row r="7" s="3" customFormat="1" ht="24.95" customHeight="1" spans="1:16377">
      <c r="A7" s="8">
        <v>5</v>
      </c>
      <c r="B7" s="8" t="s">
        <v>14</v>
      </c>
      <c r="C7" s="20" t="s">
        <v>70</v>
      </c>
      <c r="D7" s="10" t="s">
        <v>79</v>
      </c>
      <c r="E7" s="10" t="s">
        <v>80</v>
      </c>
      <c r="F7" s="12">
        <v>81.25</v>
      </c>
      <c r="G7" s="13">
        <f t="shared" si="0"/>
        <v>32.5</v>
      </c>
      <c r="H7" s="14">
        <v>85.22</v>
      </c>
      <c r="I7" s="13">
        <f t="shared" si="1"/>
        <v>51.13</v>
      </c>
      <c r="J7" s="14">
        <f t="shared" si="2"/>
        <v>83.63</v>
      </c>
      <c r="K7" s="22">
        <v>5</v>
      </c>
      <c r="L7" s="18"/>
      <c r="M7" s="1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</row>
    <row r="8" s="3" customFormat="1" ht="24.95" customHeight="1" spans="1:16377">
      <c r="A8" s="8">
        <v>6</v>
      </c>
      <c r="B8" s="8" t="s">
        <v>14</v>
      </c>
      <c r="C8" s="20" t="s">
        <v>70</v>
      </c>
      <c r="D8" s="10" t="s">
        <v>81</v>
      </c>
      <c r="E8" s="10" t="s">
        <v>82</v>
      </c>
      <c r="F8" s="12">
        <v>87.65</v>
      </c>
      <c r="G8" s="13">
        <f t="shared" si="0"/>
        <v>35.06</v>
      </c>
      <c r="H8" s="14">
        <v>78.24</v>
      </c>
      <c r="I8" s="13">
        <f t="shared" si="1"/>
        <v>46.94</v>
      </c>
      <c r="J8" s="14">
        <f t="shared" si="2"/>
        <v>82</v>
      </c>
      <c r="K8" s="21">
        <v>6</v>
      </c>
      <c r="L8" s="18"/>
      <c r="M8" s="17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</row>
    <row r="9" ht="24.95" customHeight="1" spans="1:13">
      <c r="A9" s="8">
        <v>7</v>
      </c>
      <c r="B9" s="8" t="s">
        <v>14</v>
      </c>
      <c r="C9" s="20" t="s">
        <v>70</v>
      </c>
      <c r="D9" s="10" t="s">
        <v>83</v>
      </c>
      <c r="E9" s="10" t="s">
        <v>84</v>
      </c>
      <c r="F9" s="12">
        <v>79.7</v>
      </c>
      <c r="G9" s="13">
        <f t="shared" si="0"/>
        <v>31.88</v>
      </c>
      <c r="H9" s="14">
        <v>83.16</v>
      </c>
      <c r="I9" s="13">
        <f t="shared" si="1"/>
        <v>49.9</v>
      </c>
      <c r="J9" s="14">
        <f t="shared" si="2"/>
        <v>81.78</v>
      </c>
      <c r="K9" s="22">
        <v>7</v>
      </c>
      <c r="L9" s="18"/>
      <c r="M9" s="17"/>
    </row>
    <row r="10" ht="24.95" customHeight="1" spans="1:13">
      <c r="A10" s="8">
        <v>8</v>
      </c>
      <c r="B10" s="8" t="s">
        <v>14</v>
      </c>
      <c r="C10" s="20" t="s">
        <v>70</v>
      </c>
      <c r="D10" s="10" t="s">
        <v>85</v>
      </c>
      <c r="E10" s="10" t="s">
        <v>86</v>
      </c>
      <c r="F10" s="12">
        <v>78.9</v>
      </c>
      <c r="G10" s="13">
        <f t="shared" si="0"/>
        <v>31.56</v>
      </c>
      <c r="H10" s="14">
        <v>83.62</v>
      </c>
      <c r="I10" s="13">
        <f t="shared" si="1"/>
        <v>50.17</v>
      </c>
      <c r="J10" s="14">
        <f t="shared" si="2"/>
        <v>81.73</v>
      </c>
      <c r="K10" s="21">
        <v>8</v>
      </c>
      <c r="L10" s="18"/>
      <c r="M10" s="17"/>
    </row>
    <row r="11" ht="24.95" customHeight="1" spans="1:13">
      <c r="A11" s="8">
        <v>9</v>
      </c>
      <c r="B11" s="8" t="s">
        <v>14</v>
      </c>
      <c r="C11" s="20" t="s">
        <v>70</v>
      </c>
      <c r="D11" s="10" t="s">
        <v>87</v>
      </c>
      <c r="E11" s="10" t="s">
        <v>88</v>
      </c>
      <c r="F11" s="12">
        <v>80.9</v>
      </c>
      <c r="G11" s="13">
        <f t="shared" si="0"/>
        <v>32.36</v>
      </c>
      <c r="H11" s="14">
        <v>81.72</v>
      </c>
      <c r="I11" s="13">
        <f t="shared" si="1"/>
        <v>49.03</v>
      </c>
      <c r="J11" s="14">
        <f t="shared" si="2"/>
        <v>81.39</v>
      </c>
      <c r="K11" s="22">
        <v>9</v>
      </c>
      <c r="L11" s="18"/>
      <c r="M11" s="17"/>
    </row>
    <row r="12" ht="24.95" customHeight="1" spans="1:13">
      <c r="A12" s="8">
        <v>10</v>
      </c>
      <c r="B12" s="8" t="s">
        <v>14</v>
      </c>
      <c r="C12" s="20" t="s">
        <v>70</v>
      </c>
      <c r="D12" s="10" t="s">
        <v>89</v>
      </c>
      <c r="E12" s="10" t="s">
        <v>90</v>
      </c>
      <c r="F12" s="12">
        <v>78.95</v>
      </c>
      <c r="G12" s="13">
        <f t="shared" si="0"/>
        <v>31.58</v>
      </c>
      <c r="H12" s="14">
        <v>82.36</v>
      </c>
      <c r="I12" s="13">
        <f t="shared" si="1"/>
        <v>49.42</v>
      </c>
      <c r="J12" s="14">
        <f t="shared" si="2"/>
        <v>81</v>
      </c>
      <c r="K12" s="21">
        <v>10</v>
      </c>
      <c r="L12" s="18"/>
      <c r="M12" s="17"/>
    </row>
    <row r="13" ht="24.95" customHeight="1" spans="1:13">
      <c r="A13" s="8">
        <v>11</v>
      </c>
      <c r="B13" s="8" t="s">
        <v>14</v>
      </c>
      <c r="C13" s="20" t="s">
        <v>70</v>
      </c>
      <c r="D13" s="10" t="s">
        <v>91</v>
      </c>
      <c r="E13" s="10" t="s">
        <v>92</v>
      </c>
      <c r="F13" s="12">
        <v>79.05</v>
      </c>
      <c r="G13" s="13">
        <f t="shared" si="0"/>
        <v>31.62</v>
      </c>
      <c r="H13" s="14">
        <v>82.14</v>
      </c>
      <c r="I13" s="13">
        <f t="shared" si="1"/>
        <v>49.28</v>
      </c>
      <c r="J13" s="14">
        <f t="shared" si="2"/>
        <v>80.9</v>
      </c>
      <c r="K13" s="22">
        <v>11</v>
      </c>
      <c r="L13" s="18"/>
      <c r="M13" s="17"/>
    </row>
    <row r="14" ht="24.95" customHeight="1" spans="1:13">
      <c r="A14" s="8">
        <v>12</v>
      </c>
      <c r="B14" s="8" t="s">
        <v>14</v>
      </c>
      <c r="C14" s="20" t="s">
        <v>70</v>
      </c>
      <c r="D14" s="10" t="s">
        <v>93</v>
      </c>
      <c r="E14" s="10" t="s">
        <v>94</v>
      </c>
      <c r="F14" s="12">
        <v>79.9</v>
      </c>
      <c r="G14" s="13">
        <f t="shared" si="0"/>
        <v>31.96</v>
      </c>
      <c r="H14" s="14">
        <v>78.32</v>
      </c>
      <c r="I14" s="13">
        <f t="shared" si="1"/>
        <v>46.99</v>
      </c>
      <c r="J14" s="14">
        <f t="shared" si="2"/>
        <v>78.95</v>
      </c>
      <c r="K14" s="21">
        <v>12</v>
      </c>
      <c r="L14" s="18"/>
      <c r="M14" s="17"/>
    </row>
    <row r="1047168" customFormat="1" spans="7:13">
      <c r="G1047168" s="3"/>
      <c r="H1047168" s="3"/>
      <c r="I1047168" s="3"/>
      <c r="J1047168" s="3"/>
      <c r="K1047168" s="3"/>
      <c r="L1047168" s="3"/>
      <c r="M1047168" s="3"/>
    </row>
    <row r="1047169" customFormat="1" spans="7:13">
      <c r="G1047169" s="3"/>
      <c r="H1047169" s="3"/>
      <c r="I1047169" s="3"/>
      <c r="J1047169" s="3"/>
      <c r="K1047169" s="3"/>
      <c r="L1047169" s="3"/>
      <c r="M1047169" s="3"/>
    </row>
    <row r="1047170" customFormat="1" spans="7:13">
      <c r="G1047170" s="3"/>
      <c r="H1047170" s="3"/>
      <c r="I1047170" s="3"/>
      <c r="J1047170" s="3"/>
      <c r="K1047170" s="3"/>
      <c r="L1047170" s="3"/>
      <c r="M1047170" s="3"/>
    </row>
    <row r="1047171" customFormat="1" spans="7:13">
      <c r="G1047171" s="3"/>
      <c r="H1047171" s="3"/>
      <c r="I1047171" s="3"/>
      <c r="J1047171" s="3"/>
      <c r="K1047171" s="3"/>
      <c r="L1047171" s="3"/>
      <c r="M1047171" s="3"/>
    </row>
    <row r="1047172" customFormat="1" spans="7:13">
      <c r="G1047172" s="3"/>
      <c r="H1047172" s="3"/>
      <c r="I1047172" s="3"/>
      <c r="J1047172" s="3"/>
      <c r="K1047172" s="3"/>
      <c r="L1047172" s="3"/>
      <c r="M1047172" s="3"/>
    </row>
    <row r="1047173" customFormat="1" spans="7:13">
      <c r="G1047173" s="3"/>
      <c r="H1047173" s="3"/>
      <c r="I1047173" s="3"/>
      <c r="J1047173" s="3"/>
      <c r="K1047173" s="3"/>
      <c r="L1047173" s="3"/>
      <c r="M1047173" s="3"/>
    </row>
    <row r="1047174" customFormat="1" spans="7:13">
      <c r="G1047174" s="3"/>
      <c r="H1047174" s="3"/>
      <c r="I1047174" s="3"/>
      <c r="J1047174" s="3"/>
      <c r="K1047174" s="3"/>
      <c r="L1047174" s="3"/>
      <c r="M1047174" s="3"/>
    </row>
    <row r="1047175" customFormat="1" spans="7:13">
      <c r="G1047175" s="3"/>
      <c r="H1047175" s="3"/>
      <c r="I1047175" s="3"/>
      <c r="J1047175" s="3"/>
      <c r="K1047175" s="3"/>
      <c r="L1047175" s="3"/>
      <c r="M1047175" s="3"/>
    </row>
    <row r="1047176" customFormat="1" spans="7:13">
      <c r="G1047176" s="3"/>
      <c r="H1047176" s="3"/>
      <c r="I1047176" s="3"/>
      <c r="J1047176" s="3"/>
      <c r="K1047176" s="3"/>
      <c r="L1047176" s="3"/>
      <c r="M1047176" s="3"/>
    </row>
    <row r="1047177" customFormat="1" spans="7:13">
      <c r="G1047177" s="3"/>
      <c r="H1047177" s="3"/>
      <c r="I1047177" s="3"/>
      <c r="J1047177" s="3"/>
      <c r="K1047177" s="3"/>
      <c r="L1047177" s="3"/>
      <c r="M1047177" s="3"/>
    </row>
    <row r="1047178" customFormat="1" spans="7:13">
      <c r="G1047178" s="3"/>
      <c r="H1047178" s="3"/>
      <c r="I1047178" s="3"/>
      <c r="J1047178" s="3"/>
      <c r="K1047178" s="3"/>
      <c r="L1047178" s="3"/>
      <c r="M1047178" s="3"/>
    </row>
    <row r="1047179" customFormat="1" spans="7:13">
      <c r="G1047179" s="3"/>
      <c r="H1047179" s="3"/>
      <c r="I1047179" s="3"/>
      <c r="J1047179" s="3"/>
      <c r="K1047179" s="3"/>
      <c r="L1047179" s="3"/>
      <c r="M1047179" s="3"/>
    </row>
    <row r="1047180" customFormat="1" spans="7:13">
      <c r="G1047180" s="3"/>
      <c r="H1047180" s="3"/>
      <c r="I1047180" s="3"/>
      <c r="J1047180" s="3"/>
      <c r="K1047180" s="3"/>
      <c r="L1047180" s="3"/>
      <c r="M1047180" s="3"/>
    </row>
    <row r="1047181" customFormat="1" spans="7:13">
      <c r="G1047181" s="3"/>
      <c r="H1047181" s="3"/>
      <c r="I1047181" s="3"/>
      <c r="J1047181" s="3"/>
      <c r="K1047181" s="3"/>
      <c r="L1047181" s="3"/>
      <c r="M1047181" s="3"/>
    </row>
    <row r="1047182" customFormat="1" spans="7:13">
      <c r="G1047182" s="3"/>
      <c r="H1047182" s="3"/>
      <c r="I1047182" s="3"/>
      <c r="J1047182" s="3"/>
      <c r="K1047182" s="3"/>
      <c r="L1047182" s="3"/>
      <c r="M1047182" s="3"/>
    </row>
    <row r="1047183" customFormat="1" spans="7:13">
      <c r="G1047183" s="3"/>
      <c r="H1047183" s="3"/>
      <c r="I1047183" s="3"/>
      <c r="J1047183" s="3"/>
      <c r="K1047183" s="3"/>
      <c r="L1047183" s="3"/>
      <c r="M1047183" s="3"/>
    </row>
    <row r="1047184" customFormat="1" spans="7:13">
      <c r="G1047184" s="3"/>
      <c r="H1047184" s="3"/>
      <c r="I1047184" s="3"/>
      <c r="J1047184" s="3"/>
      <c r="K1047184" s="3"/>
      <c r="L1047184" s="3"/>
      <c r="M1047184" s="3"/>
    </row>
    <row r="1047185" customFormat="1" spans="7:13">
      <c r="G1047185" s="3"/>
      <c r="H1047185" s="3"/>
      <c r="I1047185" s="3"/>
      <c r="J1047185" s="3"/>
      <c r="K1047185" s="3"/>
      <c r="L1047185" s="3"/>
      <c r="M1047185" s="3"/>
    </row>
    <row r="1047186" customFormat="1" spans="7:13">
      <c r="G1047186" s="3"/>
      <c r="H1047186" s="3"/>
      <c r="I1047186" s="3"/>
      <c r="J1047186" s="3"/>
      <c r="K1047186" s="3"/>
      <c r="L1047186" s="3"/>
      <c r="M1047186" s="3"/>
    </row>
    <row r="1047187" customFormat="1" spans="7:13">
      <c r="G1047187" s="3"/>
      <c r="H1047187" s="3"/>
      <c r="I1047187" s="3"/>
      <c r="J1047187" s="3"/>
      <c r="K1047187" s="3"/>
      <c r="L1047187" s="3"/>
      <c r="M1047187" s="3"/>
    </row>
    <row r="1047188" customFormat="1" spans="7:13">
      <c r="G1047188" s="3"/>
      <c r="H1047188" s="3"/>
      <c r="I1047188" s="3"/>
      <c r="J1047188" s="3"/>
      <c r="K1047188" s="3"/>
      <c r="L1047188" s="3"/>
      <c r="M1047188" s="3"/>
    </row>
    <row r="1047189" customFormat="1" spans="7:13">
      <c r="G1047189" s="3"/>
      <c r="H1047189" s="3"/>
      <c r="I1047189" s="3"/>
      <c r="J1047189" s="3"/>
      <c r="K1047189" s="3"/>
      <c r="L1047189" s="3"/>
      <c r="M1047189" s="3"/>
    </row>
    <row r="1047190" customFormat="1" spans="7:13">
      <c r="G1047190" s="3"/>
      <c r="H1047190" s="3"/>
      <c r="I1047190" s="3"/>
      <c r="J1047190" s="3"/>
      <c r="K1047190" s="3"/>
      <c r="L1047190" s="3"/>
      <c r="M1047190" s="3"/>
    </row>
    <row r="1047191" customFormat="1" spans="7:13">
      <c r="G1047191" s="3"/>
      <c r="H1047191" s="3"/>
      <c r="I1047191" s="3"/>
      <c r="J1047191" s="3"/>
      <c r="K1047191" s="3"/>
      <c r="L1047191" s="3"/>
      <c r="M1047191" s="3"/>
    </row>
    <row r="1047192" customFormat="1" spans="7:13">
      <c r="G1047192" s="3"/>
      <c r="H1047192" s="3"/>
      <c r="I1047192" s="3"/>
      <c r="J1047192" s="3"/>
      <c r="K1047192" s="3"/>
      <c r="L1047192" s="3"/>
      <c r="M1047192" s="3"/>
    </row>
    <row r="1047193" customFormat="1" spans="7:13">
      <c r="G1047193" s="3"/>
      <c r="H1047193" s="3"/>
      <c r="I1047193" s="3"/>
      <c r="J1047193" s="3"/>
      <c r="K1047193" s="3"/>
      <c r="L1047193" s="3"/>
      <c r="M1047193" s="3"/>
    </row>
    <row r="1047194" customFormat="1" spans="7:13">
      <c r="G1047194" s="3"/>
      <c r="H1047194" s="3"/>
      <c r="I1047194" s="3"/>
      <c r="J1047194" s="3"/>
      <c r="K1047194" s="3"/>
      <c r="L1047194" s="3"/>
      <c r="M1047194" s="3"/>
    </row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spans="7:13">
      <c r="G1047322"/>
      <c r="H1047322"/>
      <c r="I1047322"/>
      <c r="J1047322"/>
      <c r="K1047322"/>
      <c r="L1047322"/>
      <c r="M1047322"/>
    </row>
    <row r="1047323" spans="7:13">
      <c r="G1047323"/>
      <c r="H1047323"/>
      <c r="I1047323"/>
      <c r="J1047323"/>
      <c r="K1047323"/>
      <c r="L1047323"/>
      <c r="M1047323"/>
    </row>
    <row r="1047324" spans="7:13">
      <c r="G1047324"/>
      <c r="H1047324"/>
      <c r="I1047324"/>
      <c r="J1047324"/>
      <c r="K1047324"/>
      <c r="L1047324"/>
      <c r="M1047324"/>
    </row>
    <row r="1047325" spans="7:13">
      <c r="G1047325"/>
      <c r="H1047325"/>
      <c r="I1047325"/>
      <c r="J1047325"/>
      <c r="K1047325"/>
      <c r="L1047325"/>
      <c r="M1047325"/>
    </row>
    <row r="1047326" spans="7:13">
      <c r="G1047326"/>
      <c r="H1047326"/>
      <c r="I1047326"/>
      <c r="J1047326"/>
      <c r="K1047326"/>
      <c r="L1047326"/>
      <c r="M1047326"/>
    </row>
    <row r="1047327" spans="7:13">
      <c r="G1047327"/>
      <c r="H1047327"/>
      <c r="I1047327"/>
      <c r="J1047327"/>
      <c r="K1047327"/>
      <c r="L1047327"/>
      <c r="M1047327"/>
    </row>
    <row r="1047328" spans="7:13">
      <c r="G1047328"/>
      <c r="H1047328"/>
      <c r="I1047328"/>
      <c r="J1047328"/>
      <c r="K1047328"/>
      <c r="L1047328"/>
      <c r="M1047328"/>
    </row>
    <row r="1047329" spans="7:13">
      <c r="G1047329"/>
      <c r="H1047329"/>
      <c r="I1047329"/>
      <c r="J1047329"/>
      <c r="K1047329"/>
      <c r="L1047329"/>
      <c r="M1047329"/>
    </row>
    <row r="1047330" spans="7:13">
      <c r="G1047330"/>
      <c r="H1047330"/>
      <c r="I1047330"/>
      <c r="J1047330"/>
      <c r="K1047330"/>
      <c r="L1047330"/>
      <c r="M1047330"/>
    </row>
    <row r="1047331" spans="7:13">
      <c r="G1047331"/>
      <c r="H1047331"/>
      <c r="I1047331"/>
      <c r="J1047331"/>
      <c r="K1047331"/>
      <c r="L1047331"/>
      <c r="M1047331"/>
    </row>
    <row r="1047332" spans="7:13">
      <c r="G1047332"/>
      <c r="H1047332"/>
      <c r="I1047332"/>
      <c r="J1047332"/>
      <c r="K1047332"/>
      <c r="L1047332"/>
      <c r="M1047332"/>
    </row>
    <row r="1047333" spans="7:13">
      <c r="G1047333"/>
      <c r="H1047333"/>
      <c r="I1047333"/>
      <c r="J1047333"/>
      <c r="K1047333"/>
      <c r="L1047333"/>
      <c r="M1047333"/>
    </row>
    <row r="1047334" spans="7:13">
      <c r="G1047334"/>
      <c r="H1047334"/>
      <c r="I1047334"/>
      <c r="J1047334"/>
      <c r="K1047334"/>
      <c r="L1047334"/>
      <c r="M1047334"/>
    </row>
    <row r="1047335" spans="7:13">
      <c r="G1047335"/>
      <c r="H1047335"/>
      <c r="I1047335"/>
      <c r="J1047335"/>
      <c r="K1047335"/>
      <c r="L1047335"/>
      <c r="M1047335"/>
    </row>
    <row r="1047336" spans="7:13">
      <c r="G1047336"/>
      <c r="H1047336"/>
      <c r="I1047336"/>
      <c r="J1047336"/>
      <c r="K1047336"/>
      <c r="L1047336"/>
      <c r="M1047336"/>
    </row>
    <row r="1047337" spans="7:13">
      <c r="G1047337"/>
      <c r="H1047337"/>
      <c r="I1047337"/>
      <c r="J1047337"/>
      <c r="K1047337"/>
      <c r="L1047337"/>
      <c r="M1047337"/>
    </row>
    <row r="1047338" spans="7:13">
      <c r="G1047338"/>
      <c r="H1047338"/>
      <c r="I1047338"/>
      <c r="J1047338"/>
      <c r="K1047338"/>
      <c r="L1047338"/>
      <c r="M1047338"/>
    </row>
    <row r="1047339" spans="7:13">
      <c r="G1047339"/>
      <c r="H1047339"/>
      <c r="I1047339"/>
      <c r="J1047339"/>
      <c r="K1047339"/>
      <c r="L1047339"/>
      <c r="M1047339"/>
    </row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 spans="7:13">
      <c r="G1047349" s="3"/>
      <c r="H1047349" s="3"/>
      <c r="I1047349" s="3"/>
      <c r="J1047349" s="3"/>
      <c r="K1047349" s="3"/>
      <c r="L1047349" s="3"/>
      <c r="M1047349" s="3"/>
    </row>
    <row r="1047350" customFormat="1" spans="7:13">
      <c r="G1047350" s="3"/>
      <c r="H1047350" s="3"/>
      <c r="I1047350" s="3"/>
      <c r="J1047350" s="3"/>
      <c r="K1047350" s="3"/>
      <c r="L1047350" s="3"/>
      <c r="M1047350" s="3"/>
    </row>
    <row r="1047351" customFormat="1" spans="7:13">
      <c r="G1047351" s="3"/>
      <c r="H1047351" s="3"/>
      <c r="I1047351" s="3"/>
      <c r="J1047351" s="3"/>
      <c r="K1047351" s="3"/>
      <c r="L1047351" s="3"/>
      <c r="M1047351" s="3"/>
    </row>
    <row r="1047352" customFormat="1" spans="7:13">
      <c r="G1047352" s="3"/>
      <c r="H1047352" s="3"/>
      <c r="I1047352" s="3"/>
      <c r="J1047352" s="3"/>
      <c r="K1047352" s="3"/>
      <c r="L1047352" s="3"/>
      <c r="M1047352" s="3"/>
    </row>
    <row r="1047353" customFormat="1" spans="7:13">
      <c r="G1047353" s="3"/>
      <c r="H1047353" s="3"/>
      <c r="I1047353" s="3"/>
      <c r="J1047353" s="3"/>
      <c r="K1047353" s="3"/>
      <c r="L1047353" s="3"/>
      <c r="M1047353" s="3"/>
    </row>
    <row r="1047354" customFormat="1" spans="7:13">
      <c r="G1047354" s="3"/>
      <c r="H1047354" s="3"/>
      <c r="I1047354" s="3"/>
      <c r="J1047354" s="3"/>
      <c r="K1047354" s="3"/>
      <c r="L1047354" s="3"/>
      <c r="M1047354" s="3"/>
    </row>
    <row r="1047355" customFormat="1" spans="7:13">
      <c r="G1047355" s="3"/>
      <c r="H1047355" s="3"/>
      <c r="I1047355" s="3"/>
      <c r="J1047355" s="3"/>
      <c r="K1047355" s="3"/>
      <c r="L1047355" s="3"/>
      <c r="M1047355" s="3"/>
    </row>
    <row r="1047356" customFormat="1" spans="7:13">
      <c r="G1047356" s="3"/>
      <c r="H1047356" s="3"/>
      <c r="I1047356" s="3"/>
      <c r="J1047356" s="3"/>
      <c r="K1047356" s="3"/>
      <c r="L1047356" s="3"/>
      <c r="M1047356" s="3"/>
    </row>
    <row r="1047357" customFormat="1" spans="7:13">
      <c r="G1047357" s="3"/>
      <c r="H1047357" s="3"/>
      <c r="I1047357" s="3"/>
      <c r="J1047357" s="3"/>
      <c r="K1047357" s="3"/>
      <c r="L1047357" s="3"/>
      <c r="M1047357" s="3"/>
    </row>
    <row r="1047358" customFormat="1" spans="7:13">
      <c r="G1047358" s="3"/>
      <c r="H1047358" s="3"/>
      <c r="I1047358" s="3"/>
      <c r="J1047358" s="3"/>
      <c r="K1047358" s="3"/>
      <c r="L1047358" s="3"/>
      <c r="M1047358" s="3"/>
    </row>
    <row r="1047359" customFormat="1" spans="7:13">
      <c r="G1047359" s="3"/>
      <c r="H1047359" s="3"/>
      <c r="I1047359" s="3"/>
      <c r="J1047359" s="3"/>
      <c r="K1047359" s="3"/>
      <c r="L1047359" s="3"/>
      <c r="M1047359" s="3"/>
    </row>
    <row r="1047360" customFormat="1" spans="7:13">
      <c r="G1047360" s="3"/>
      <c r="H1047360" s="3"/>
      <c r="I1047360" s="3"/>
      <c r="J1047360" s="3"/>
      <c r="K1047360" s="3"/>
      <c r="L1047360" s="3"/>
      <c r="M1047360" s="3"/>
    </row>
    <row r="1047361" customFormat="1" spans="7:13">
      <c r="G1047361" s="3"/>
      <c r="H1047361" s="3"/>
      <c r="I1047361" s="3"/>
      <c r="J1047361" s="3"/>
      <c r="K1047361" s="3"/>
      <c r="L1047361" s="3"/>
      <c r="M1047361" s="3"/>
    </row>
    <row r="1047362" customFormat="1" spans="7:13">
      <c r="G1047362" s="3"/>
      <c r="H1047362" s="3"/>
      <c r="I1047362" s="3"/>
      <c r="J1047362" s="3"/>
      <c r="K1047362" s="3"/>
      <c r="L1047362" s="3"/>
      <c r="M1047362" s="3"/>
    </row>
    <row r="1047363" customFormat="1" spans="7:13">
      <c r="G1047363" s="3"/>
      <c r="H1047363" s="3"/>
      <c r="I1047363" s="3"/>
      <c r="J1047363" s="3"/>
      <c r="K1047363" s="3"/>
      <c r="L1047363" s="3"/>
      <c r="M1047363" s="3"/>
    </row>
    <row r="1047364" customFormat="1" spans="7:13">
      <c r="G1047364" s="3"/>
      <c r="H1047364" s="3"/>
      <c r="I1047364" s="3"/>
      <c r="J1047364" s="3"/>
      <c r="K1047364" s="3"/>
      <c r="L1047364" s="3"/>
      <c r="M1047364" s="3"/>
    </row>
    <row r="1047365" customFormat="1" spans="7:13">
      <c r="G1047365" s="3"/>
      <c r="H1047365" s="3"/>
      <c r="I1047365" s="3"/>
      <c r="J1047365" s="3"/>
      <c r="K1047365" s="3"/>
      <c r="L1047365" s="3"/>
      <c r="M1047365" s="3"/>
    </row>
    <row r="1047366" customFormat="1" spans="7:13">
      <c r="G1047366" s="3"/>
      <c r="H1047366" s="3"/>
      <c r="I1047366" s="3"/>
      <c r="J1047366" s="3"/>
      <c r="K1047366" s="3"/>
      <c r="L1047366" s="3"/>
      <c r="M1047366" s="3"/>
    </row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spans="7:13">
      <c r="G1048274"/>
      <c r="H1048274"/>
      <c r="I1048274"/>
      <c r="J1048274"/>
      <c r="K1048274"/>
      <c r="L1048274"/>
      <c r="M1048274"/>
    </row>
    <row r="1048275" spans="7:13">
      <c r="G1048275"/>
      <c r="H1048275"/>
      <c r="I1048275"/>
      <c r="J1048275"/>
      <c r="K1048275"/>
      <c r="L1048275"/>
      <c r="M1048275"/>
    </row>
    <row r="1048276" spans="7:13">
      <c r="G1048276"/>
      <c r="H1048276"/>
      <c r="I1048276"/>
      <c r="J1048276"/>
      <c r="K1048276"/>
      <c r="L1048276"/>
      <c r="M1048276"/>
    </row>
    <row r="1048277" spans="7:13">
      <c r="G1048277"/>
      <c r="H1048277"/>
      <c r="I1048277"/>
      <c r="J1048277"/>
      <c r="K1048277"/>
      <c r="L1048277"/>
      <c r="M1048277"/>
    </row>
    <row r="1048278" spans="7:13">
      <c r="G1048278"/>
      <c r="H1048278"/>
      <c r="I1048278"/>
      <c r="J1048278"/>
      <c r="K1048278"/>
      <c r="L1048278"/>
      <c r="M1048278"/>
    </row>
    <row r="1048279" spans="7:13">
      <c r="G1048279"/>
      <c r="H1048279"/>
      <c r="I1048279"/>
      <c r="J1048279"/>
      <c r="K1048279"/>
      <c r="L1048279"/>
      <c r="M1048279"/>
    </row>
    <row r="1048280" spans="7:13">
      <c r="G1048280"/>
      <c r="H1048280"/>
      <c r="I1048280"/>
      <c r="J1048280"/>
      <c r="K1048280"/>
      <c r="L1048280"/>
      <c r="M1048280"/>
    </row>
    <row r="1048281" spans="7:13">
      <c r="G1048281"/>
      <c r="H1048281"/>
      <c r="I1048281"/>
      <c r="J1048281"/>
      <c r="K1048281"/>
      <c r="L1048281"/>
      <c r="M1048281"/>
    </row>
    <row r="1048282" spans="7:13">
      <c r="G1048282"/>
      <c r="H1048282"/>
      <c r="I1048282"/>
      <c r="J1048282"/>
      <c r="K1048282"/>
      <c r="L1048282"/>
      <c r="M1048282"/>
    </row>
    <row r="1048283" spans="7:13">
      <c r="G1048283"/>
      <c r="H1048283"/>
      <c r="I1048283"/>
      <c r="J1048283"/>
      <c r="K1048283"/>
      <c r="L1048283"/>
      <c r="M1048283"/>
    </row>
    <row r="1048284" spans="7:13">
      <c r="G1048284"/>
      <c r="H1048284"/>
      <c r="I1048284"/>
      <c r="J1048284"/>
      <c r="K1048284"/>
      <c r="L1048284"/>
      <c r="M1048284"/>
    </row>
    <row r="1048285" spans="7:13">
      <c r="G1048285"/>
      <c r="H1048285"/>
      <c r="I1048285"/>
      <c r="J1048285"/>
      <c r="K1048285"/>
      <c r="L1048285"/>
      <c r="M1048285"/>
    </row>
    <row r="1048286" spans="7:13">
      <c r="G1048286"/>
      <c r="H1048286"/>
      <c r="I1048286"/>
      <c r="J1048286"/>
      <c r="K1048286"/>
      <c r="L1048286"/>
      <c r="M1048286"/>
    </row>
    <row r="1048287" spans="7:13">
      <c r="G1048287"/>
      <c r="H1048287"/>
      <c r="I1048287"/>
      <c r="J1048287"/>
      <c r="K1048287"/>
      <c r="L1048287"/>
      <c r="M1048287"/>
    </row>
    <row r="1048288" spans="7:13">
      <c r="G1048288"/>
      <c r="H1048288"/>
      <c r="I1048288"/>
      <c r="J1048288"/>
      <c r="K1048288"/>
      <c r="L1048288"/>
      <c r="M1048288"/>
    </row>
    <row r="1048289" spans="7:13">
      <c r="G1048289"/>
      <c r="H1048289"/>
      <c r="I1048289"/>
      <c r="J1048289"/>
      <c r="K1048289"/>
      <c r="L1048289"/>
      <c r="M1048289"/>
    </row>
    <row r="1048290" spans="7:13">
      <c r="G1048290"/>
      <c r="H1048290"/>
      <c r="I1048290"/>
      <c r="J1048290"/>
      <c r="K1048290"/>
      <c r="L1048290"/>
      <c r="M1048290"/>
    </row>
    <row r="1048291" spans="7:13">
      <c r="G1048291"/>
      <c r="H1048291"/>
      <c r="I1048291"/>
      <c r="J1048291"/>
      <c r="K1048291"/>
      <c r="L1048291"/>
      <c r="M1048291"/>
    </row>
    <row r="1048292" spans="7:13">
      <c r="G1048292"/>
      <c r="H1048292"/>
      <c r="I1048292"/>
      <c r="J1048292"/>
      <c r="K1048292"/>
      <c r="L1048292"/>
      <c r="M1048292"/>
    </row>
    <row r="1048293" spans="7:13">
      <c r="G1048293"/>
      <c r="H1048293"/>
      <c r="I1048293"/>
      <c r="J1048293"/>
      <c r="K1048293"/>
      <c r="L1048293"/>
      <c r="M1048293"/>
    </row>
    <row r="1048294" spans="7:13">
      <c r="G1048294"/>
      <c r="H1048294"/>
      <c r="I1048294"/>
      <c r="J1048294"/>
      <c r="K1048294"/>
      <c r="L1048294"/>
      <c r="M1048294"/>
    </row>
    <row r="1048295" spans="7:13">
      <c r="G1048295"/>
      <c r="H1048295"/>
      <c r="I1048295"/>
      <c r="J1048295"/>
      <c r="K1048295"/>
      <c r="L1048295"/>
      <c r="M1048295"/>
    </row>
    <row r="1048296" spans="7:13">
      <c r="G1048296"/>
      <c r="H1048296"/>
      <c r="I1048296"/>
      <c r="J1048296"/>
      <c r="K1048296"/>
      <c r="L1048296"/>
      <c r="M1048296"/>
    </row>
    <row r="1048297" spans="7:13">
      <c r="G1048297"/>
      <c r="H1048297"/>
      <c r="I1048297"/>
      <c r="J1048297"/>
      <c r="K1048297"/>
      <c r="L1048297"/>
      <c r="M1048297"/>
    </row>
    <row r="1048298" spans="7:13">
      <c r="G1048298"/>
      <c r="H1048298"/>
      <c r="I1048298"/>
      <c r="J1048298"/>
      <c r="K1048298"/>
      <c r="L1048298"/>
      <c r="M1048298"/>
    </row>
    <row r="1048299" spans="7:13">
      <c r="G1048299"/>
      <c r="H1048299"/>
      <c r="I1048299"/>
      <c r="J1048299"/>
      <c r="K1048299"/>
      <c r="L1048299"/>
      <c r="M1048299"/>
    </row>
    <row r="1048300" spans="7:13">
      <c r="G1048300"/>
      <c r="H1048300"/>
      <c r="I1048300"/>
      <c r="J1048300"/>
      <c r="K1048300"/>
      <c r="L1048300"/>
      <c r="M1048300"/>
    </row>
  </sheetData>
  <sortState ref="A3:XFA14">
    <sortCondition ref="J3:J14" descending="1"/>
  </sortState>
  <mergeCells count="1">
    <mergeCell ref="A1:M1"/>
  </mergeCells>
  <pageMargins left="0.748031496062992" right="0.748031496062992" top="0.984251968503937" bottom="0.984251968503937" header="0.511811023622047" footer="0.511811023622047"/>
  <pageSetup paperSize="9" scale="8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W1048299"/>
  <sheetViews>
    <sheetView workbookViewId="0">
      <selection activeCell="D3" sqref="D3:D4"/>
    </sheetView>
  </sheetViews>
  <sheetFormatPr defaultColWidth="9" defaultRowHeight="14.25"/>
  <cols>
    <col min="1" max="1" width="5.375" customWidth="1"/>
    <col min="2" max="2" width="13.875" customWidth="1"/>
    <col min="3" max="3" width="17.5" style="3" customWidth="1"/>
    <col min="4" max="4" width="16.125" style="3" customWidth="1"/>
    <col min="5" max="5" width="24.125" style="3" customWidth="1"/>
    <col min="6" max="9" width="10.625" style="3" customWidth="1"/>
    <col min="10" max="10" width="16.125" style="3" customWidth="1"/>
    <col min="11" max="11" width="10.625" style="3" customWidth="1"/>
    <col min="12" max="12" width="12.375" style="3" customWidth="1"/>
    <col min="13" max="13" width="10.625" style="3" customWidth="1"/>
    <col min="14" max="14" width="9" style="3" customWidth="1"/>
    <col min="15" max="16361" width="9" style="3"/>
  </cols>
  <sheetData>
    <row r="1" s="1" customFormat="1" ht="40.5" customHeight="1" spans="1:1636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3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</row>
    <row r="2" s="2" customFormat="1" ht="62.25" customHeight="1" spans="1:16377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11" t="s">
        <v>7</v>
      </c>
      <c r="H2" s="6" t="s">
        <v>8</v>
      </c>
      <c r="I2" s="11" t="s">
        <v>9</v>
      </c>
      <c r="J2" s="11" t="s">
        <v>10</v>
      </c>
      <c r="K2" s="6" t="s">
        <v>11</v>
      </c>
      <c r="L2" s="16" t="s">
        <v>12</v>
      </c>
      <c r="M2" s="7" t="s">
        <v>13</v>
      </c>
      <c r="XEH2" s="19"/>
      <c r="XEI2" s="19"/>
      <c r="XEJ2" s="19"/>
      <c r="XEK2" s="19"/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</row>
    <row r="3" s="3" customFormat="1" ht="24.95" customHeight="1" spans="1:16377">
      <c r="A3" s="8">
        <v>1</v>
      </c>
      <c r="B3" s="8" t="s">
        <v>14</v>
      </c>
      <c r="C3" s="20" t="s">
        <v>95</v>
      </c>
      <c r="D3" s="10" t="s">
        <v>96</v>
      </c>
      <c r="E3" s="10" t="s">
        <v>97</v>
      </c>
      <c r="F3" s="12">
        <v>84.26</v>
      </c>
      <c r="G3" s="13">
        <f t="shared" ref="G3:G8" si="0">ROUND(F3*0.4,2)</f>
        <v>33.7</v>
      </c>
      <c r="H3" s="14">
        <v>88.4</v>
      </c>
      <c r="I3" s="13">
        <f t="shared" ref="I3:I8" si="1">ROUND(H3*0.6,2)</f>
        <v>53.04</v>
      </c>
      <c r="J3" s="14">
        <f t="shared" ref="J3:J8" si="2">G3+I3</f>
        <v>86.74</v>
      </c>
      <c r="K3" s="21">
        <v>1</v>
      </c>
      <c r="L3" s="18" t="s">
        <v>18</v>
      </c>
      <c r="M3" s="17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</row>
    <row r="4" s="3" customFormat="1" ht="24.95" customHeight="1" spans="1:16377">
      <c r="A4" s="8">
        <v>2</v>
      </c>
      <c r="B4" s="8" t="s">
        <v>14</v>
      </c>
      <c r="C4" s="20" t="s">
        <v>95</v>
      </c>
      <c r="D4" s="10" t="s">
        <v>98</v>
      </c>
      <c r="E4" s="10" t="s">
        <v>99</v>
      </c>
      <c r="F4" s="12">
        <v>79.63</v>
      </c>
      <c r="G4" s="13">
        <f t="shared" si="0"/>
        <v>31.85</v>
      </c>
      <c r="H4" s="14">
        <v>84.4</v>
      </c>
      <c r="I4" s="13">
        <f t="shared" si="1"/>
        <v>50.64</v>
      </c>
      <c r="J4" s="14">
        <f t="shared" si="2"/>
        <v>82.49</v>
      </c>
      <c r="K4" s="22">
        <v>2</v>
      </c>
      <c r="L4" s="18" t="s">
        <v>18</v>
      </c>
      <c r="M4" s="17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</row>
    <row r="5" s="3" customFormat="1" ht="24.95" customHeight="1" spans="1:16377">
      <c r="A5" s="8">
        <v>3</v>
      </c>
      <c r="B5" s="8" t="s">
        <v>14</v>
      </c>
      <c r="C5" s="20" t="s">
        <v>95</v>
      </c>
      <c r="D5" s="10" t="s">
        <v>100</v>
      </c>
      <c r="E5" s="10" t="s">
        <v>101</v>
      </c>
      <c r="F5" s="12">
        <v>80.11</v>
      </c>
      <c r="G5" s="13">
        <f t="shared" si="0"/>
        <v>32.04</v>
      </c>
      <c r="H5" s="14">
        <v>82.4</v>
      </c>
      <c r="I5" s="13">
        <f t="shared" si="1"/>
        <v>49.44</v>
      </c>
      <c r="J5" s="14">
        <f t="shared" si="2"/>
        <v>81.48</v>
      </c>
      <c r="K5" s="22">
        <v>3</v>
      </c>
      <c r="L5" s="18"/>
      <c r="M5" s="17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</row>
    <row r="6" s="3" customFormat="1" ht="24.95" customHeight="1" spans="1:16377">
      <c r="A6" s="8">
        <v>4</v>
      </c>
      <c r="B6" s="8" t="s">
        <v>14</v>
      </c>
      <c r="C6" s="20" t="s">
        <v>95</v>
      </c>
      <c r="D6" s="10" t="s">
        <v>102</v>
      </c>
      <c r="E6" s="10" t="s">
        <v>103</v>
      </c>
      <c r="F6" s="12">
        <v>80.94</v>
      </c>
      <c r="G6" s="13">
        <f t="shared" si="0"/>
        <v>32.38</v>
      </c>
      <c r="H6" s="14">
        <v>79.6</v>
      </c>
      <c r="I6" s="13">
        <f t="shared" si="1"/>
        <v>47.76</v>
      </c>
      <c r="J6" s="14">
        <f t="shared" si="2"/>
        <v>80.14</v>
      </c>
      <c r="K6" s="21">
        <v>4</v>
      </c>
      <c r="L6" s="18"/>
      <c r="M6" s="17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</row>
    <row r="7" s="3" customFormat="1" ht="24.95" customHeight="1" spans="1:16377">
      <c r="A7" s="8">
        <v>5</v>
      </c>
      <c r="B7" s="8" t="s">
        <v>14</v>
      </c>
      <c r="C7" s="20" t="s">
        <v>95</v>
      </c>
      <c r="D7" s="10" t="s">
        <v>104</v>
      </c>
      <c r="E7" s="10" t="s">
        <v>105</v>
      </c>
      <c r="F7" s="12">
        <v>79.79</v>
      </c>
      <c r="G7" s="13">
        <f t="shared" si="0"/>
        <v>31.92</v>
      </c>
      <c r="H7" s="14">
        <v>79.4</v>
      </c>
      <c r="I7" s="13">
        <f t="shared" si="1"/>
        <v>47.64</v>
      </c>
      <c r="J7" s="14">
        <f t="shared" si="2"/>
        <v>79.56</v>
      </c>
      <c r="K7" s="22">
        <v>5</v>
      </c>
      <c r="L7" s="18"/>
      <c r="M7" s="1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</row>
    <row r="8" ht="24.95" customHeight="1" spans="1:13">
      <c r="A8" s="8">
        <v>6</v>
      </c>
      <c r="B8" s="8" t="s">
        <v>14</v>
      </c>
      <c r="C8" s="20" t="s">
        <v>95</v>
      </c>
      <c r="D8" s="10" t="s">
        <v>106</v>
      </c>
      <c r="E8" s="10" t="s">
        <v>107</v>
      </c>
      <c r="F8" s="12">
        <v>80.41</v>
      </c>
      <c r="G8" s="13">
        <f t="shared" si="0"/>
        <v>32.16</v>
      </c>
      <c r="H8" s="14">
        <v>76.6</v>
      </c>
      <c r="I8" s="13">
        <f t="shared" si="1"/>
        <v>45.96</v>
      </c>
      <c r="J8" s="14">
        <f t="shared" si="2"/>
        <v>78.12</v>
      </c>
      <c r="K8" s="22">
        <v>6</v>
      </c>
      <c r="L8" s="18"/>
      <c r="M8" s="17"/>
    </row>
    <row r="1047182" customFormat="1" spans="7:13">
      <c r="G1047182" s="3"/>
      <c r="H1047182" s="3"/>
      <c r="I1047182" s="3"/>
      <c r="J1047182" s="3"/>
      <c r="K1047182" s="3"/>
      <c r="L1047182" s="3"/>
      <c r="M1047182" s="3"/>
    </row>
    <row r="1047183" customFormat="1" spans="7:13">
      <c r="G1047183" s="3"/>
      <c r="H1047183" s="3"/>
      <c r="I1047183" s="3"/>
      <c r="J1047183" s="3"/>
      <c r="K1047183" s="3"/>
      <c r="L1047183" s="3"/>
      <c r="M1047183" s="3"/>
    </row>
    <row r="1047184" customFormat="1" spans="7:13">
      <c r="G1047184" s="3"/>
      <c r="H1047184" s="3"/>
      <c r="I1047184" s="3"/>
      <c r="J1047184" s="3"/>
      <c r="K1047184" s="3"/>
      <c r="L1047184" s="3"/>
      <c r="M1047184" s="3"/>
    </row>
    <row r="1047185" customFormat="1" spans="7:13">
      <c r="G1047185" s="3"/>
      <c r="H1047185" s="3"/>
      <c r="I1047185" s="3"/>
      <c r="J1047185" s="3"/>
      <c r="K1047185" s="3"/>
      <c r="L1047185" s="3"/>
      <c r="M1047185" s="3"/>
    </row>
    <row r="1047186" customFormat="1" spans="7:13">
      <c r="G1047186" s="3"/>
      <c r="H1047186" s="3"/>
      <c r="I1047186" s="3"/>
      <c r="J1047186" s="3"/>
      <c r="K1047186" s="3"/>
      <c r="L1047186" s="3"/>
      <c r="M1047186" s="3"/>
    </row>
    <row r="1047187" customFormat="1" spans="7:13">
      <c r="G1047187" s="3"/>
      <c r="H1047187" s="3"/>
      <c r="I1047187" s="3"/>
      <c r="J1047187" s="3"/>
      <c r="K1047187" s="3"/>
      <c r="L1047187" s="3"/>
      <c r="M1047187" s="3"/>
    </row>
    <row r="1047188" customFormat="1" spans="7:13">
      <c r="G1047188" s="3"/>
      <c r="H1047188" s="3"/>
      <c r="I1047188" s="3"/>
      <c r="J1047188" s="3"/>
      <c r="K1047188" s="3"/>
      <c r="L1047188" s="3"/>
      <c r="M1047188" s="3"/>
    </row>
    <row r="1047189" customFormat="1" spans="7:13">
      <c r="G1047189" s="3"/>
      <c r="H1047189" s="3"/>
      <c r="I1047189" s="3"/>
      <c r="J1047189" s="3"/>
      <c r="K1047189" s="3"/>
      <c r="L1047189" s="3"/>
      <c r="M1047189" s="3"/>
    </row>
    <row r="1047190" customFormat="1" spans="7:13">
      <c r="G1047190" s="3"/>
      <c r="H1047190" s="3"/>
      <c r="I1047190" s="3"/>
      <c r="J1047190" s="3"/>
      <c r="K1047190" s="3"/>
      <c r="L1047190" s="3"/>
      <c r="M1047190" s="3"/>
    </row>
    <row r="1047191" customFormat="1" spans="7:13">
      <c r="G1047191" s="3"/>
      <c r="H1047191" s="3"/>
      <c r="I1047191" s="3"/>
      <c r="J1047191" s="3"/>
      <c r="K1047191" s="3"/>
      <c r="L1047191" s="3"/>
      <c r="M1047191" s="3"/>
    </row>
    <row r="1047192" customFormat="1" spans="7:13">
      <c r="G1047192" s="3"/>
      <c r="H1047192" s="3"/>
      <c r="I1047192" s="3"/>
      <c r="J1047192" s="3"/>
      <c r="K1047192" s="3"/>
      <c r="L1047192" s="3"/>
      <c r="M1047192" s="3"/>
    </row>
    <row r="1047193" customFormat="1" spans="7:13">
      <c r="G1047193" s="3"/>
      <c r="H1047193" s="3"/>
      <c r="I1047193" s="3"/>
      <c r="J1047193" s="3"/>
      <c r="K1047193" s="3"/>
      <c r="L1047193" s="3"/>
      <c r="M1047193" s="3"/>
    </row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spans="7:13">
      <c r="G1047336"/>
      <c r="H1047336"/>
      <c r="I1047336"/>
      <c r="J1047336"/>
      <c r="K1047336"/>
      <c r="L1047336"/>
      <c r="M1047336"/>
    </row>
    <row r="1047337" spans="7:13">
      <c r="G1047337"/>
      <c r="H1047337"/>
      <c r="I1047337"/>
      <c r="J1047337"/>
      <c r="K1047337"/>
      <c r="L1047337"/>
      <c r="M1047337"/>
    </row>
    <row r="1047338" spans="7:13">
      <c r="G1047338"/>
      <c r="H1047338"/>
      <c r="I1047338"/>
      <c r="J1047338"/>
      <c r="K1047338"/>
      <c r="L1047338"/>
      <c r="M1047338"/>
    </row>
    <row r="1047339" spans="7:13">
      <c r="G1047339"/>
      <c r="H1047339"/>
      <c r="I1047339"/>
      <c r="J1047339"/>
      <c r="K1047339"/>
      <c r="L1047339"/>
      <c r="M1047339"/>
    </row>
    <row r="1047340" spans="7:13">
      <c r="G1047340"/>
      <c r="H1047340"/>
      <c r="I1047340"/>
      <c r="J1047340"/>
      <c r="K1047340"/>
      <c r="L1047340"/>
      <c r="M1047340"/>
    </row>
    <row r="1047341" spans="7:13">
      <c r="G1047341"/>
      <c r="H1047341"/>
      <c r="I1047341"/>
      <c r="J1047341"/>
      <c r="K1047341"/>
      <c r="L1047341"/>
      <c r="M1047341"/>
    </row>
    <row r="1047342" spans="7:13">
      <c r="G1047342"/>
      <c r="H1047342"/>
      <c r="I1047342"/>
      <c r="J1047342"/>
      <c r="K1047342"/>
      <c r="L1047342"/>
      <c r="M1047342"/>
    </row>
    <row r="1047343" spans="7:13">
      <c r="G1047343"/>
      <c r="H1047343"/>
      <c r="I1047343"/>
      <c r="J1047343"/>
      <c r="K1047343"/>
      <c r="L1047343"/>
      <c r="M1047343"/>
    </row>
    <row r="1047344" spans="7:13">
      <c r="G1047344"/>
      <c r="H1047344"/>
      <c r="I1047344"/>
      <c r="J1047344"/>
      <c r="K1047344"/>
      <c r="L1047344"/>
      <c r="M1047344"/>
    </row>
    <row r="1047345" spans="7:13">
      <c r="G1047345"/>
      <c r="H1047345"/>
      <c r="I1047345"/>
      <c r="J1047345"/>
      <c r="K1047345"/>
      <c r="L1047345"/>
      <c r="M1047345"/>
    </row>
    <row r="1047346" spans="7:13">
      <c r="G1047346"/>
      <c r="H1047346"/>
      <c r="I1047346"/>
      <c r="J1047346"/>
      <c r="K1047346"/>
      <c r="L1047346"/>
      <c r="M1047346"/>
    </row>
    <row r="1047347" spans="7:13">
      <c r="G1047347"/>
      <c r="H1047347"/>
      <c r="I1047347"/>
      <c r="J1047347"/>
      <c r="K1047347"/>
      <c r="L1047347"/>
      <c r="M1047347"/>
    </row>
    <row r="1047354" customFormat="1" spans="7:13">
      <c r="G1047354" s="3"/>
      <c r="H1047354" s="3"/>
      <c r="I1047354" s="3"/>
      <c r="J1047354" s="3"/>
      <c r="K1047354" s="3"/>
      <c r="L1047354" s="3"/>
      <c r="M1047354" s="3"/>
    </row>
    <row r="1047355" customFormat="1" spans="7:13">
      <c r="G1047355" s="3"/>
      <c r="H1047355" s="3"/>
      <c r="I1047355" s="3"/>
      <c r="J1047355" s="3"/>
      <c r="K1047355" s="3"/>
      <c r="L1047355" s="3"/>
      <c r="M1047355" s="3"/>
    </row>
    <row r="1047356" customFormat="1" spans="7:13">
      <c r="G1047356" s="3"/>
      <c r="H1047356" s="3"/>
      <c r="I1047356" s="3"/>
      <c r="J1047356" s="3"/>
      <c r="K1047356" s="3"/>
      <c r="L1047356" s="3"/>
      <c r="M1047356" s="3"/>
    </row>
    <row r="1047357" customFormat="1" spans="7:13">
      <c r="G1047357" s="3"/>
      <c r="H1047357" s="3"/>
      <c r="I1047357" s="3"/>
      <c r="J1047357" s="3"/>
      <c r="K1047357" s="3"/>
      <c r="L1047357" s="3"/>
      <c r="M1047357" s="3"/>
    </row>
    <row r="1047358" customFormat="1" spans="7:13">
      <c r="G1047358" s="3"/>
      <c r="H1047358" s="3"/>
      <c r="I1047358" s="3"/>
      <c r="J1047358" s="3"/>
      <c r="K1047358" s="3"/>
      <c r="L1047358" s="3"/>
      <c r="M1047358" s="3"/>
    </row>
    <row r="1047359" customFormat="1" spans="7:13">
      <c r="G1047359" s="3"/>
      <c r="H1047359" s="3"/>
      <c r="I1047359" s="3"/>
      <c r="J1047359" s="3"/>
      <c r="K1047359" s="3"/>
      <c r="L1047359" s="3"/>
      <c r="M1047359" s="3"/>
    </row>
    <row r="1047360" customFormat="1" spans="7:13">
      <c r="G1047360" s="3"/>
      <c r="H1047360" s="3"/>
      <c r="I1047360" s="3"/>
      <c r="J1047360" s="3"/>
      <c r="K1047360" s="3"/>
      <c r="L1047360" s="3"/>
      <c r="M1047360" s="3"/>
    </row>
    <row r="1047361" customFormat="1" spans="7:13">
      <c r="G1047361" s="3"/>
      <c r="H1047361" s="3"/>
      <c r="I1047361" s="3"/>
      <c r="J1047361" s="3"/>
      <c r="K1047361" s="3"/>
      <c r="L1047361" s="3"/>
      <c r="M1047361" s="3"/>
    </row>
    <row r="1047362" customFormat="1" spans="7:13">
      <c r="G1047362" s="3"/>
      <c r="H1047362" s="3"/>
      <c r="I1047362" s="3"/>
      <c r="J1047362" s="3"/>
      <c r="K1047362" s="3"/>
      <c r="L1047362" s="3"/>
      <c r="M1047362" s="3"/>
    </row>
    <row r="1047363" customFormat="1" spans="7:13">
      <c r="G1047363" s="3"/>
      <c r="H1047363" s="3"/>
      <c r="I1047363" s="3"/>
      <c r="J1047363" s="3"/>
      <c r="K1047363" s="3"/>
      <c r="L1047363" s="3"/>
      <c r="M1047363" s="3"/>
    </row>
    <row r="1047364" customFormat="1" spans="7:13">
      <c r="G1047364" s="3"/>
      <c r="H1047364" s="3"/>
      <c r="I1047364" s="3"/>
      <c r="J1047364" s="3"/>
      <c r="K1047364" s="3"/>
      <c r="L1047364" s="3"/>
      <c r="M1047364" s="3"/>
    </row>
    <row r="1047365" customFormat="1" spans="7:13">
      <c r="G1047365" s="3"/>
      <c r="H1047365" s="3"/>
      <c r="I1047365" s="3"/>
      <c r="J1047365" s="3"/>
      <c r="K1047365" s="3"/>
      <c r="L1047365" s="3"/>
      <c r="M1047365" s="3"/>
    </row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spans="7:13">
      <c r="G1048288"/>
      <c r="H1048288"/>
      <c r="I1048288"/>
      <c r="J1048288"/>
      <c r="K1048288"/>
      <c r="L1048288"/>
      <c r="M1048288"/>
    </row>
    <row r="1048289" spans="7:13">
      <c r="G1048289"/>
      <c r="H1048289"/>
      <c r="I1048289"/>
      <c r="J1048289"/>
      <c r="K1048289"/>
      <c r="L1048289"/>
      <c r="M1048289"/>
    </row>
    <row r="1048290" spans="7:13">
      <c r="G1048290"/>
      <c r="H1048290"/>
      <c r="I1048290"/>
      <c r="J1048290"/>
      <c r="K1048290"/>
      <c r="L1048290"/>
      <c r="M1048290"/>
    </row>
    <row r="1048291" spans="7:13">
      <c r="G1048291"/>
      <c r="H1048291"/>
      <c r="I1048291"/>
      <c r="J1048291"/>
      <c r="K1048291"/>
      <c r="L1048291"/>
      <c r="M1048291"/>
    </row>
    <row r="1048292" spans="7:13">
      <c r="G1048292"/>
      <c r="H1048292"/>
      <c r="I1048292"/>
      <c r="J1048292"/>
      <c r="K1048292"/>
      <c r="L1048292"/>
      <c r="M1048292"/>
    </row>
    <row r="1048293" spans="7:13">
      <c r="G1048293"/>
      <c r="H1048293"/>
      <c r="I1048293"/>
      <c r="J1048293"/>
      <c r="K1048293"/>
      <c r="L1048293"/>
      <c r="M1048293"/>
    </row>
    <row r="1048294" spans="7:13">
      <c r="G1048294"/>
      <c r="H1048294"/>
      <c r="I1048294"/>
      <c r="J1048294"/>
      <c r="K1048294"/>
      <c r="L1048294"/>
      <c r="M1048294"/>
    </row>
    <row r="1048295" spans="7:13">
      <c r="G1048295"/>
      <c r="H1048295"/>
      <c r="I1048295"/>
      <c r="J1048295"/>
      <c r="K1048295"/>
      <c r="L1048295"/>
      <c r="M1048295"/>
    </row>
    <row r="1048296" spans="7:13">
      <c r="G1048296"/>
      <c r="H1048296"/>
      <c r="I1048296"/>
      <c r="J1048296"/>
      <c r="K1048296"/>
      <c r="L1048296"/>
      <c r="M1048296"/>
    </row>
    <row r="1048297" spans="7:13">
      <c r="G1048297"/>
      <c r="H1048297"/>
      <c r="I1048297"/>
      <c r="J1048297"/>
      <c r="K1048297"/>
      <c r="L1048297"/>
      <c r="M1048297"/>
    </row>
    <row r="1048298" spans="7:13">
      <c r="G1048298"/>
      <c r="H1048298"/>
      <c r="I1048298"/>
      <c r="J1048298"/>
      <c r="K1048298"/>
      <c r="L1048298"/>
      <c r="M1048298"/>
    </row>
    <row r="1048299" spans="7:13">
      <c r="G1048299"/>
      <c r="H1048299"/>
      <c r="I1048299"/>
      <c r="J1048299"/>
      <c r="K1048299"/>
      <c r="L1048299"/>
      <c r="M1048299"/>
    </row>
  </sheetData>
  <sortState ref="A3:XFA8">
    <sortCondition ref="J3:J8" descending="1"/>
  </sortState>
  <mergeCells count="1">
    <mergeCell ref="A1:M1"/>
  </mergeCells>
  <pageMargins left="0.748031496062992" right="0.748031496062992" top="0.984251968503937" bottom="0.984251968503937" header="0.511811023622047" footer="0.511811023622047"/>
  <pageSetup paperSize="9" scale="7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Y1048301"/>
  <sheetViews>
    <sheetView workbookViewId="0">
      <selection activeCell="D3" sqref="D3"/>
    </sheetView>
  </sheetViews>
  <sheetFormatPr defaultColWidth="9" defaultRowHeight="14.25"/>
  <cols>
    <col min="1" max="1" width="5.375" customWidth="1"/>
    <col min="2" max="2" width="12.75" customWidth="1"/>
    <col min="3" max="3" width="17.5" style="3" customWidth="1"/>
    <col min="4" max="4" width="13.625" style="3" customWidth="1"/>
    <col min="5" max="5" width="23.875" style="3" customWidth="1"/>
    <col min="6" max="9" width="10.625" style="3" customWidth="1"/>
    <col min="10" max="10" width="16.125" style="3" customWidth="1"/>
    <col min="11" max="11" width="10.625" style="3" customWidth="1"/>
    <col min="12" max="12" width="12.875" style="3" customWidth="1"/>
    <col min="13" max="13" width="10.625" style="3" customWidth="1"/>
    <col min="14" max="16363" width="9" style="3"/>
  </cols>
  <sheetData>
    <row r="1" s="1" customFormat="1" ht="42" customHeight="1" spans="1:1636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3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</row>
    <row r="2" s="2" customFormat="1" ht="66" customHeight="1" spans="1:16379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11" t="s">
        <v>7</v>
      </c>
      <c r="H2" s="6" t="s">
        <v>8</v>
      </c>
      <c r="I2" s="11" t="s">
        <v>9</v>
      </c>
      <c r="J2" s="11" t="s">
        <v>10</v>
      </c>
      <c r="K2" s="6" t="s">
        <v>11</v>
      </c>
      <c r="L2" s="16" t="s">
        <v>12</v>
      </c>
      <c r="M2" s="7" t="s">
        <v>13</v>
      </c>
      <c r="XEJ2" s="19"/>
      <c r="XEK2" s="19"/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  <c r="XEX2" s="19"/>
      <c r="XEY2" s="19"/>
    </row>
    <row r="3" s="3" customFormat="1" ht="24.95" customHeight="1" spans="1:16379">
      <c r="A3" s="8">
        <v>1</v>
      </c>
      <c r="B3" s="8" t="s">
        <v>14</v>
      </c>
      <c r="C3" s="20" t="s">
        <v>108</v>
      </c>
      <c r="D3" s="10" t="s">
        <v>109</v>
      </c>
      <c r="E3" s="10" t="s">
        <v>110</v>
      </c>
      <c r="F3" s="12">
        <v>63.6</v>
      </c>
      <c r="G3" s="13">
        <f>ROUND(F3*0.4,2)</f>
        <v>25.44</v>
      </c>
      <c r="H3" s="14">
        <v>83</v>
      </c>
      <c r="I3" s="13">
        <f>ROUND(H3*0.6,2)</f>
        <v>49.8</v>
      </c>
      <c r="J3" s="14">
        <f>G3+I3</f>
        <v>75.24</v>
      </c>
      <c r="K3" s="21">
        <v>1</v>
      </c>
      <c r="L3" s="18" t="s">
        <v>18</v>
      </c>
      <c r="M3" s="17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</row>
    <row r="4" s="3" customFormat="1" ht="24.95" customHeight="1" spans="1:16379">
      <c r="A4" s="8">
        <v>2</v>
      </c>
      <c r="B4" s="8" t="s">
        <v>14</v>
      </c>
      <c r="C4" s="20" t="s">
        <v>108</v>
      </c>
      <c r="D4" s="10" t="s">
        <v>111</v>
      </c>
      <c r="E4" s="10" t="s">
        <v>112</v>
      </c>
      <c r="F4" s="12">
        <v>64.25</v>
      </c>
      <c r="G4" s="13">
        <f>ROUND(F4*0.4,2)</f>
        <v>25.7</v>
      </c>
      <c r="H4" s="14">
        <v>76.8</v>
      </c>
      <c r="I4" s="13">
        <f>ROUND(H4*0.6,2)</f>
        <v>46.08</v>
      </c>
      <c r="J4" s="14">
        <f>G4+I4</f>
        <v>71.78</v>
      </c>
      <c r="K4" s="22">
        <v>2</v>
      </c>
      <c r="L4" s="18"/>
      <c r="M4" s="17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</row>
    <row r="5" s="3" customFormat="1" ht="24.95" customHeight="1" spans="1:16379">
      <c r="A5" s="8">
        <v>3</v>
      </c>
      <c r="B5" s="8" t="s">
        <v>14</v>
      </c>
      <c r="C5" s="20" t="s">
        <v>108</v>
      </c>
      <c r="D5" s="10" t="s">
        <v>113</v>
      </c>
      <c r="E5" s="10" t="s">
        <v>114</v>
      </c>
      <c r="F5" s="12">
        <v>75.7</v>
      </c>
      <c r="G5" s="13">
        <f>ROUND(F5*0.4,2)</f>
        <v>30.28</v>
      </c>
      <c r="H5" s="14" t="s">
        <v>54</v>
      </c>
      <c r="I5" s="13"/>
      <c r="J5" s="14">
        <f>G5+I5</f>
        <v>30.28</v>
      </c>
      <c r="K5" s="21">
        <v>3</v>
      </c>
      <c r="L5" s="18"/>
      <c r="M5" s="17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</row>
    <row r="1047191" spans="7:13">
      <c r="G1047191"/>
      <c r="H1047191"/>
      <c r="I1047191"/>
      <c r="J1047191"/>
      <c r="K1047191"/>
      <c r="L1047191"/>
      <c r="M1047191"/>
    </row>
    <row r="1047192" spans="7:13">
      <c r="G1047192"/>
      <c r="H1047192"/>
      <c r="I1047192"/>
      <c r="J1047192"/>
      <c r="K1047192"/>
      <c r="L1047192"/>
      <c r="M1047192"/>
    </row>
    <row r="1047193" spans="7:13">
      <c r="G1047193"/>
      <c r="H1047193"/>
      <c r="I1047193"/>
      <c r="J1047193"/>
      <c r="K1047193"/>
      <c r="L1047193"/>
      <c r="M1047193"/>
    </row>
    <row r="1047194" spans="7:13">
      <c r="G1047194"/>
      <c r="H1047194"/>
      <c r="I1047194"/>
      <c r="J1047194"/>
      <c r="K1047194"/>
      <c r="L1047194"/>
      <c r="M1047194"/>
    </row>
    <row r="1047195" spans="7:13">
      <c r="G1047195"/>
      <c r="H1047195"/>
      <c r="I1047195"/>
      <c r="J1047195"/>
      <c r="K1047195"/>
      <c r="L1047195"/>
      <c r="M1047195"/>
    </row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 spans="7:13">
      <c r="G1047345" s="3"/>
      <c r="H1047345" s="3"/>
      <c r="I1047345" s="3"/>
      <c r="J1047345" s="3"/>
      <c r="K1047345" s="3"/>
      <c r="L1047345" s="3"/>
      <c r="M1047345" s="3"/>
    </row>
    <row r="1047346" customFormat="1" spans="7:13">
      <c r="G1047346" s="3"/>
      <c r="H1047346" s="3"/>
      <c r="I1047346" s="3"/>
      <c r="J1047346" s="3"/>
      <c r="K1047346" s="3"/>
      <c r="L1047346" s="3"/>
      <c r="M1047346" s="3"/>
    </row>
    <row r="1047347" customFormat="1" spans="7:13">
      <c r="G1047347" s="3"/>
      <c r="H1047347" s="3"/>
      <c r="I1047347" s="3"/>
      <c r="J1047347" s="3"/>
      <c r="K1047347" s="3"/>
      <c r="L1047347" s="3"/>
      <c r="M1047347" s="3"/>
    </row>
    <row r="1047348" customFormat="1" spans="7:13">
      <c r="G1047348" s="3"/>
      <c r="H1047348" s="3"/>
      <c r="I1047348" s="3"/>
      <c r="J1047348" s="3"/>
      <c r="K1047348" s="3"/>
      <c r="L1047348" s="3"/>
      <c r="M1047348" s="3"/>
    </row>
    <row r="1047349" customFormat="1" spans="7:13">
      <c r="G1047349" s="3"/>
      <c r="H1047349" s="3"/>
      <c r="I1047349" s="3"/>
      <c r="J1047349" s="3"/>
      <c r="K1047349" s="3"/>
      <c r="L1047349" s="3"/>
      <c r="M1047349" s="3"/>
    </row>
    <row r="1047363" spans="7:13">
      <c r="G1047363"/>
      <c r="H1047363"/>
      <c r="I1047363"/>
      <c r="J1047363"/>
      <c r="K1047363"/>
      <c r="L1047363"/>
      <c r="M1047363"/>
    </row>
    <row r="1047364" spans="7:13">
      <c r="G1047364"/>
      <c r="H1047364"/>
      <c r="I1047364"/>
      <c r="J1047364"/>
      <c r="K1047364"/>
      <c r="L1047364"/>
      <c r="M1047364"/>
    </row>
    <row r="1047365" spans="7:13">
      <c r="G1047365"/>
      <c r="H1047365"/>
      <c r="I1047365"/>
      <c r="J1047365"/>
      <c r="K1047365"/>
      <c r="L1047365"/>
      <c r="M1047365"/>
    </row>
    <row r="1047366" spans="7:13">
      <c r="G1047366"/>
      <c r="H1047366"/>
      <c r="I1047366"/>
      <c r="J1047366"/>
      <c r="K1047366"/>
      <c r="L1047366"/>
      <c r="M1047366"/>
    </row>
    <row r="1047367" spans="7:13">
      <c r="G1047367"/>
      <c r="H1047367"/>
      <c r="I1047367"/>
      <c r="J1047367"/>
      <c r="K1047367"/>
      <c r="L1047367"/>
      <c r="M1047367"/>
    </row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 spans="7:13">
      <c r="G1048297" s="3"/>
      <c r="H1048297" s="3"/>
      <c r="I1048297" s="3"/>
      <c r="J1048297" s="3"/>
      <c r="K1048297" s="3"/>
      <c r="L1048297" s="3"/>
      <c r="M1048297" s="3"/>
    </row>
    <row r="1048298" customFormat="1" spans="7:13">
      <c r="G1048298" s="3"/>
      <c r="H1048298" s="3"/>
      <c r="I1048298" s="3"/>
      <c r="J1048298" s="3"/>
      <c r="K1048298" s="3"/>
      <c r="L1048298" s="3"/>
      <c r="M1048298" s="3"/>
    </row>
    <row r="1048299" customFormat="1" spans="7:13">
      <c r="G1048299" s="3"/>
      <c r="H1048299" s="3"/>
      <c r="I1048299" s="3"/>
      <c r="J1048299" s="3"/>
      <c r="K1048299" s="3"/>
      <c r="L1048299" s="3"/>
      <c r="M1048299" s="3"/>
    </row>
    <row r="1048300" customFormat="1" spans="7:13">
      <c r="G1048300" s="3"/>
      <c r="H1048300" s="3"/>
      <c r="I1048300" s="3"/>
      <c r="J1048300" s="3"/>
      <c r="K1048300" s="3"/>
      <c r="L1048300" s="3"/>
      <c r="M1048300" s="3"/>
    </row>
    <row r="1048301" customFormat="1" spans="7:13">
      <c r="G1048301" s="3"/>
      <c r="H1048301" s="3"/>
      <c r="I1048301" s="3"/>
      <c r="J1048301" s="3"/>
      <c r="K1048301" s="3"/>
      <c r="L1048301" s="3"/>
      <c r="M1048301" s="3"/>
    </row>
  </sheetData>
  <sortState ref="A3:XFA5">
    <sortCondition ref="K3:K5"/>
  </sortState>
  <mergeCells count="1">
    <mergeCell ref="A1:M1"/>
  </mergeCells>
  <pageMargins left="0.748031496062992" right="0.748031496062992" top="0.984251968503937" bottom="0.984251968503937" header="0.511811023622047" footer="0.511811023622047"/>
  <pageSetup paperSize="9" scale="8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1048298"/>
  <sheetViews>
    <sheetView workbookViewId="0">
      <selection activeCell="D22" sqref="D22"/>
    </sheetView>
  </sheetViews>
  <sheetFormatPr defaultColWidth="9" defaultRowHeight="14.25"/>
  <cols>
    <col min="1" max="1" width="5.375" customWidth="1"/>
    <col min="2" max="2" width="12.125" customWidth="1"/>
    <col min="3" max="3" width="17.5" style="3" customWidth="1"/>
    <col min="4" max="4" width="16.125" style="3" customWidth="1"/>
    <col min="5" max="5" width="22" style="3" customWidth="1"/>
    <col min="6" max="7" width="12.375" style="3" customWidth="1"/>
    <col min="8" max="11" width="10.625" style="3" customWidth="1"/>
    <col min="12" max="12" width="16.125" style="3" customWidth="1"/>
    <col min="13" max="13" width="10.625" style="3" customWidth="1"/>
    <col min="14" max="14" width="13.125" style="3" customWidth="1"/>
    <col min="15" max="15" width="10.625" style="3" customWidth="1"/>
    <col min="16" max="16365" width="9" style="3"/>
  </cols>
  <sheetData>
    <row r="1" s="1" customFormat="1" ht="45" customHeight="1" spans="1:1636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</row>
    <row r="2" s="2" customFormat="1" ht="74.25" customHeight="1" spans="1:16381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115</v>
      </c>
      <c r="G2" s="11" t="s">
        <v>116</v>
      </c>
      <c r="H2" s="7" t="s">
        <v>6</v>
      </c>
      <c r="I2" s="11" t="s">
        <v>117</v>
      </c>
      <c r="J2" s="6" t="s">
        <v>8</v>
      </c>
      <c r="K2" s="11" t="s">
        <v>118</v>
      </c>
      <c r="L2" s="11" t="s">
        <v>119</v>
      </c>
      <c r="M2" s="6" t="s">
        <v>11</v>
      </c>
      <c r="N2" s="16" t="s">
        <v>12</v>
      </c>
      <c r="O2" s="7" t="s">
        <v>13</v>
      </c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  <c r="XEX2" s="19"/>
      <c r="XEY2" s="19"/>
      <c r="XEZ2" s="19"/>
      <c r="XFA2" s="19"/>
    </row>
    <row r="3" s="3" customFormat="1" ht="45" customHeight="1" spans="1:16381">
      <c r="A3" s="8">
        <v>1</v>
      </c>
      <c r="B3" s="8" t="s">
        <v>14</v>
      </c>
      <c r="C3" s="9" t="s">
        <v>120</v>
      </c>
      <c r="D3" s="10" t="s">
        <v>121</v>
      </c>
      <c r="E3" s="10" t="s">
        <v>122</v>
      </c>
      <c r="F3" s="12">
        <v>87</v>
      </c>
      <c r="G3" s="13">
        <f>ROUND(F3*0.3,2)</f>
        <v>26.1</v>
      </c>
      <c r="H3" s="12">
        <v>61.25</v>
      </c>
      <c r="I3" s="13">
        <f>ROUND(H3*0.3,2)</f>
        <v>18.38</v>
      </c>
      <c r="J3" s="14">
        <v>78.1</v>
      </c>
      <c r="K3" s="13">
        <f>ROUND(J3*0.4,2)</f>
        <v>31.24</v>
      </c>
      <c r="L3" s="14">
        <f>G3+I3+K3</f>
        <v>75.72</v>
      </c>
      <c r="M3" s="17">
        <v>1</v>
      </c>
      <c r="N3" s="18" t="s">
        <v>18</v>
      </c>
      <c r="O3" s="17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</row>
    <row r="4" s="3" customFormat="1" ht="45" customHeight="1" spans="1:16381">
      <c r="A4" s="8">
        <v>2</v>
      </c>
      <c r="B4" s="8" t="s">
        <v>14</v>
      </c>
      <c r="C4" s="9" t="s">
        <v>123</v>
      </c>
      <c r="D4" s="10" t="s">
        <v>124</v>
      </c>
      <c r="E4" s="10" t="s">
        <v>125</v>
      </c>
      <c r="F4" s="12">
        <v>71</v>
      </c>
      <c r="G4" s="13">
        <f>ROUND(F4*0.3,2)</f>
        <v>21.3</v>
      </c>
      <c r="H4" s="12">
        <v>61.15</v>
      </c>
      <c r="I4" s="13">
        <f>ROUND(H4*0.3,2)</f>
        <v>18.35</v>
      </c>
      <c r="J4" s="14">
        <v>75.6</v>
      </c>
      <c r="K4" s="13">
        <f>ROUND(J4*0.4,2)</f>
        <v>30.24</v>
      </c>
      <c r="L4" s="14">
        <f>G4+I4+K4</f>
        <v>69.89</v>
      </c>
      <c r="M4" s="17">
        <v>1</v>
      </c>
      <c r="N4" s="18" t="s">
        <v>18</v>
      </c>
      <c r="O4" s="17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</row>
    <row r="5" s="3" customFormat="1" ht="45" customHeight="1" spans="1:16381">
      <c r="A5" s="8">
        <v>3</v>
      </c>
      <c r="B5" s="8" t="s">
        <v>14</v>
      </c>
      <c r="C5" s="9" t="s">
        <v>126</v>
      </c>
      <c r="D5" s="10" t="s">
        <v>127</v>
      </c>
      <c r="E5" s="10" t="s">
        <v>128</v>
      </c>
      <c r="F5" s="12">
        <v>100</v>
      </c>
      <c r="G5" s="13">
        <f>ROUND(F5*0.3,2)</f>
        <v>30</v>
      </c>
      <c r="H5" s="12">
        <v>62.95</v>
      </c>
      <c r="I5" s="13">
        <f>ROUND(H5*0.3,2)</f>
        <v>18.89</v>
      </c>
      <c r="J5" s="14">
        <v>79.8</v>
      </c>
      <c r="K5" s="13">
        <f>ROUND(J5*0.4,2)</f>
        <v>31.92</v>
      </c>
      <c r="L5" s="14">
        <f>G5+I5+K5</f>
        <v>80.81</v>
      </c>
      <c r="M5" s="17">
        <v>1</v>
      </c>
      <c r="N5" s="18" t="s">
        <v>18</v>
      </c>
      <c r="O5" s="17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</row>
    <row r="1047191" spans="9:15">
      <c r="I1047191"/>
      <c r="J1047191"/>
      <c r="K1047191"/>
      <c r="L1047191"/>
      <c r="M1047191"/>
      <c r="N1047191"/>
      <c r="O1047191"/>
    </row>
    <row r="1047192" spans="9:15">
      <c r="I1047192"/>
      <c r="J1047192"/>
      <c r="K1047192"/>
      <c r="L1047192"/>
      <c r="M1047192"/>
      <c r="N1047192"/>
      <c r="O1047192"/>
    </row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 spans="9:15">
      <c r="I1047345" s="3"/>
      <c r="J1047345" s="3"/>
      <c r="K1047345" s="3"/>
      <c r="L1047345" s="3"/>
      <c r="M1047345" s="3"/>
      <c r="N1047345" s="3"/>
      <c r="O1047345" s="3"/>
    </row>
    <row r="1047346" customFormat="1" spans="9:15">
      <c r="I1047346" s="3"/>
      <c r="J1047346" s="3"/>
      <c r="K1047346" s="3"/>
      <c r="L1047346" s="3"/>
      <c r="M1047346" s="3"/>
      <c r="N1047346" s="3"/>
      <c r="O1047346" s="3"/>
    </row>
    <row r="1047363" spans="9:15">
      <c r="I1047363"/>
      <c r="J1047363"/>
      <c r="K1047363"/>
      <c r="L1047363"/>
      <c r="M1047363"/>
      <c r="N1047363"/>
      <c r="O1047363"/>
    </row>
    <row r="1047364" spans="9:15">
      <c r="I1047364"/>
      <c r="J1047364"/>
      <c r="K1047364"/>
      <c r="L1047364"/>
      <c r="M1047364"/>
      <c r="N1047364"/>
      <c r="O1047364"/>
    </row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 spans="9:15">
      <c r="I1048297" s="3"/>
      <c r="J1048297" s="3"/>
      <c r="K1048297" s="3"/>
      <c r="L1048297" s="3"/>
      <c r="M1048297" s="3"/>
      <c r="N1048297" s="3"/>
      <c r="O1048297" s="3"/>
    </row>
    <row r="1048298" customFormat="1" spans="9:15">
      <c r="I1048298" s="3"/>
      <c r="J1048298" s="3"/>
      <c r="K1048298" s="3"/>
      <c r="L1048298" s="3"/>
      <c r="M1048298" s="3"/>
      <c r="N1048298" s="3"/>
      <c r="O1048298" s="3"/>
    </row>
  </sheetData>
  <mergeCells count="1">
    <mergeCell ref="A1:O1"/>
  </mergeCells>
  <pageMargins left="0.748031496062992" right="0.748031496062992" top="0.984251968503937" bottom="0.984251968503937" header="0.511811023622047" footer="0.511811023622047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初中语文</vt:lpstr>
      <vt:lpstr>初中数学</vt:lpstr>
      <vt:lpstr>初中英语</vt:lpstr>
      <vt:lpstr>初中科学</vt:lpstr>
      <vt:lpstr>初中社会</vt:lpstr>
      <vt:lpstr>特殊教育</vt:lpstr>
      <vt:lpstr>体育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邹丽珍</dc:creator>
  <cp:lastModifiedBy>蓝钰珍</cp:lastModifiedBy>
  <dcterms:created xsi:type="dcterms:W3CDTF">2023-08-22T03:20:00Z</dcterms:created>
  <cp:lastPrinted>2026-07-29T10:02:00Z</cp:lastPrinted>
  <dcterms:modified xsi:type="dcterms:W3CDTF">2026-07-27T10:09:57Z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928C30EBB269469495AA2E3BB1D027C6_12</vt:lpwstr>
  </property>
  <property fmtid="{D5CDD505-2E9C-101B-9397-08002B2CF9AE}" pid="4" name="KSOReadingLayout">
    <vt:bool>true</vt:bool>
  </property>
</Properties>
</file>